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anGhulamali\Desktop\ER - Form 8-K\"/>
    </mc:Choice>
  </mc:AlternateContent>
  <xr:revisionPtr revIDLastSave="0" documentId="8_{65AC4FEA-C797-4B40-9B15-0C8234DC390A}" xr6:coauthVersionLast="45" xr6:coauthVersionMax="45" xr10:uidLastSave="{00000000-0000-0000-0000-000000000000}"/>
  <bookViews>
    <workbookView xWindow="-23148" yWindow="-108" windowWidth="23256" windowHeight="12576" xr2:uid="{CCE6417C-0BF6-43CE-B457-BADFB7EEBFAA}"/>
  </bookViews>
  <sheets>
    <sheet name="BS - PR" sheetId="1" r:id="rId1"/>
    <sheet name="IS" sheetId="2" r:id="rId2"/>
    <sheet name="Non-GAAP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C29" i="1"/>
  <c r="M33" i="3"/>
  <c r="M35" i="3"/>
  <c r="F33" i="3"/>
  <c r="F35" i="3"/>
  <c r="M39" i="3"/>
  <c r="J33" i="3"/>
  <c r="J39" i="3"/>
  <c r="F39" i="3"/>
  <c r="C33" i="3"/>
  <c r="C39" i="3"/>
  <c r="L13" i="2"/>
  <c r="L14" i="2"/>
  <c r="L22" i="2"/>
  <c r="L23" i="2"/>
  <c r="L25" i="2"/>
  <c r="L28" i="2"/>
  <c r="I13" i="2"/>
  <c r="I14" i="2"/>
  <c r="I22" i="2"/>
  <c r="I23" i="2"/>
  <c r="I25" i="2"/>
  <c r="I29" i="2"/>
  <c r="I28" i="2"/>
  <c r="F13" i="2"/>
  <c r="F14" i="2"/>
  <c r="F22" i="2"/>
  <c r="F23" i="2"/>
  <c r="F25" i="2"/>
  <c r="F29" i="2"/>
  <c r="M43" i="3"/>
  <c r="J43" i="3"/>
  <c r="F43" i="3"/>
  <c r="C43" i="3"/>
  <c r="M13" i="3"/>
  <c r="M5" i="3"/>
  <c r="N13" i="3"/>
  <c r="J13" i="3"/>
  <c r="J5" i="3"/>
  <c r="K13" i="3"/>
  <c r="F13" i="3"/>
  <c r="F5" i="3"/>
  <c r="G13" i="3"/>
  <c r="G7" i="3"/>
  <c r="N7" i="3"/>
  <c r="K7" i="3"/>
  <c r="D7" i="3"/>
  <c r="L5" i="2"/>
  <c r="M34" i="3"/>
  <c r="F34" i="3"/>
  <c r="C13" i="3"/>
  <c r="C5" i="3"/>
  <c r="D13" i="3"/>
  <c r="C22" i="2"/>
  <c r="I5" i="2"/>
  <c r="F5" i="2"/>
  <c r="F28" i="2"/>
  <c r="C13" i="2"/>
  <c r="C5" i="2"/>
  <c r="C14" i="2"/>
  <c r="C23" i="2"/>
  <c r="C25" i="2"/>
  <c r="F24" i="1"/>
  <c r="F30" i="1"/>
  <c r="F32" i="1"/>
  <c r="C24" i="1"/>
  <c r="C30" i="1"/>
  <c r="C32" i="1"/>
  <c r="F9" i="1"/>
  <c r="F15" i="1"/>
  <c r="C9" i="1"/>
  <c r="C15" i="1"/>
  <c r="C28" i="2"/>
  <c r="C29" i="2"/>
  <c r="C34" i="3"/>
  <c r="C35" i="3"/>
  <c r="J34" i="3"/>
  <c r="J35" i="3"/>
</calcChain>
</file>

<file path=xl/sharedStrings.xml><?xml version="1.0" encoding="utf-8"?>
<sst xmlns="http://schemas.openxmlformats.org/spreadsheetml/2006/main" count="218" uniqueCount="82">
  <si>
    <t>ASSETS</t>
  </si>
  <si>
    <t>CURRENT ASSETS</t>
  </si>
  <si>
    <t>Cash</t>
  </si>
  <si>
    <t>$</t>
  </si>
  <si>
    <t>Accounts receivable, net</t>
  </si>
  <si>
    <t>Inventory</t>
  </si>
  <si>
    <t>Prepaid expenses and other current assets</t>
  </si>
  <si>
    <t>Total current assets</t>
  </si>
  <si>
    <t>Goodwill</t>
  </si>
  <si>
    <t>Intangible assets, net</t>
  </si>
  <si>
    <t>Property and equipment, net</t>
  </si>
  <si>
    <t>Other assets</t>
  </si>
  <si>
    <t>TOTAL ASSETS</t>
  </si>
  <si>
    <t>LIABILITIES AND STOCKHOLDERS' EQUITY</t>
  </si>
  <si>
    <t>CURRENT LIABILITIES</t>
  </si>
  <si>
    <t>Accounts payable</t>
  </si>
  <si>
    <t>Accrued expenses and other current liabilities</t>
  </si>
  <si>
    <t>Line of credit</t>
  </si>
  <si>
    <t>—</t>
  </si>
  <si>
    <t>Total current liabilities</t>
  </si>
  <si>
    <t>Notes payable</t>
  </si>
  <si>
    <t>Warrant liability</t>
  </si>
  <si>
    <t>TOTAL LIABILITIES</t>
  </si>
  <si>
    <t>Total stockholders' equity</t>
  </si>
  <si>
    <t>TOTAL LIABILITIES AND STOCKHOLDERS’ EQUITY</t>
  </si>
  <si>
    <t>Net revenue</t>
  </si>
  <si>
    <t>Cost of goods sold</t>
  </si>
  <si>
    <t>Gross profit</t>
  </si>
  <si>
    <t>Operating expenses:</t>
  </si>
  <si>
    <t>Selling, general and administrative</t>
  </si>
  <si>
    <t>Gain on disposition of assets</t>
  </si>
  <si>
    <t>Change in fair value of contingent consideration</t>
  </si>
  <si>
    <t>Restructuring costs</t>
  </si>
  <si>
    <t>Total operating expenses</t>
  </si>
  <si>
    <t>Loss from operations</t>
  </si>
  <si>
    <t>Other income (expense):</t>
  </si>
  <si>
    <t>Change in fair value of warrant liability</t>
  </si>
  <si>
    <t>Change in fair value of equity investment</t>
  </si>
  <si>
    <t>Interest expense</t>
  </si>
  <si>
    <t>Other income (expense), net</t>
  </si>
  <si>
    <t>Total other income (expense)</t>
  </si>
  <si>
    <t>Loss before income taxes</t>
  </si>
  <si>
    <t>Income tax expense</t>
  </si>
  <si>
    <t>Net loss</t>
  </si>
  <si>
    <t>Net loss per share:</t>
  </si>
  <si>
    <t>Basic net loss per common share</t>
  </si>
  <si>
    <t>Diluted net loss per common share</t>
  </si>
  <si>
    <t>Basic weighted average number of common shares outstanding</t>
  </si>
  <si>
    <t>Diluted weighted average number of common shares outstanding</t>
  </si>
  <si>
    <t xml:space="preserve">Net revenue </t>
  </si>
  <si>
    <t>China tariff surcharge</t>
  </si>
  <si>
    <t xml:space="preserve">Non-GAAP Net revenue </t>
  </si>
  <si>
    <t>GAAP Gross Profit</t>
  </si>
  <si>
    <t>Adjusted for non-recurring air freight costs</t>
  </si>
  <si>
    <t>Adjusted for non-recurring temporary labor costs</t>
  </si>
  <si>
    <t>Restructuring – excess and obsolete inventory</t>
  </si>
  <si>
    <t>Purchase order cancellation charges</t>
  </si>
  <si>
    <t>Adjusted for China tariff impact, net</t>
  </si>
  <si>
    <t>Non-GAAP Gross Profit</t>
  </si>
  <si>
    <t>GAAP Net loss</t>
  </si>
  <si>
    <t>Non-recurring litigation and consulting costs</t>
  </si>
  <si>
    <t>Severance costs</t>
  </si>
  <si>
    <t>Stock-based compensation</t>
  </si>
  <si>
    <t>Non-GAAP Net loss</t>
  </si>
  <si>
    <t>Non-GAAP Net loss per share – basic</t>
  </si>
  <si>
    <t>Non-GAAP Net loss per share – diluted</t>
  </si>
  <si>
    <t xml:space="preserve">Weighted-average common shares – basic </t>
  </si>
  <si>
    <t>Weighted-average common shares – diluted</t>
  </si>
  <si>
    <t>Adjusted EBITDA</t>
  </si>
  <si>
    <t>Lease termination liability release gain</t>
  </si>
  <si>
    <t>For the Three Months Ended August 31,</t>
  </si>
  <si>
    <t>For the Year Ended August 31,</t>
  </si>
  <si>
    <t>Impairment loss on intangible asset</t>
  </si>
  <si>
    <t>Loss on extinguishment of debt</t>
  </si>
  <si>
    <t>2020</t>
  </si>
  <si>
    <t>2019</t>
  </si>
  <si>
    <t>Foreign exchange loss</t>
  </si>
  <si>
    <t>Depreciation and amortization expense</t>
  </si>
  <si>
    <t>Current portion of notes payable</t>
  </si>
  <si>
    <t>Income tax benefit (expense)</t>
  </si>
  <si>
    <t>Other non-current liabilities</t>
  </si>
  <si>
    <t>Total long-term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</si>
</sst>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E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5" fillId="3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0" fillId="2" borderId="0" xfId="0" applyFill="1"/>
    <xf numFmtId="0" fontId="6" fillId="2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center" wrapText="1" indent="2"/>
    </xf>
    <xf numFmtId="0" fontId="5" fillId="4" borderId="0" xfId="0" applyFont="1" applyFill="1" applyAlignment="1">
      <alignment vertical="center" wrapText="1"/>
    </xf>
    <xf numFmtId="165" fontId="5" fillId="4" borderId="0" xfId="1" applyNumberFormat="1" applyFont="1" applyFill="1" applyAlignment="1">
      <alignment horizontal="right" vertical="center" wrapText="1"/>
    </xf>
    <xf numFmtId="165" fontId="3" fillId="4" borderId="0" xfId="1" applyNumberFormat="1" applyFont="1" applyFill="1" applyAlignment="1">
      <alignment vertical="center" wrapText="1"/>
    </xf>
    <xf numFmtId="165" fontId="5" fillId="4" borderId="0" xfId="1" applyNumberFormat="1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2"/>
    </xf>
    <xf numFmtId="165" fontId="5" fillId="2" borderId="0" xfId="1" applyNumberFormat="1" applyFont="1" applyFill="1" applyAlignment="1">
      <alignment horizontal="right" vertical="center" wrapText="1"/>
    </xf>
    <xf numFmtId="165" fontId="3" fillId="2" borderId="0" xfId="1" applyNumberFormat="1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3" fillId="2" borderId="0" xfId="1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165" fontId="6" fillId="4" borderId="2" xfId="1" applyNumberFormat="1" applyFont="1" applyFill="1" applyBorder="1" applyAlignment="1">
      <alignment horizontal="right" vertical="center" wrapText="1"/>
    </xf>
    <xf numFmtId="165" fontId="6" fillId="4" borderId="2" xfId="1" applyNumberFormat="1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165" fontId="4" fillId="2" borderId="0" xfId="1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3" fillId="4" borderId="0" xfId="1" applyNumberFormat="1" applyFont="1" applyFill="1" applyAlignment="1">
      <alignment horizontal="right" vertical="center" wrapText="1"/>
    </xf>
    <xf numFmtId="165" fontId="5" fillId="2" borderId="0" xfId="1" applyNumberFormat="1" applyFont="1" applyFill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5" fontId="5" fillId="4" borderId="1" xfId="1" applyNumberFormat="1" applyFont="1" applyFill="1" applyBorder="1" applyAlignment="1">
      <alignment horizontal="right" vertical="center" wrapText="1"/>
    </xf>
    <xf numFmtId="165" fontId="3" fillId="4" borderId="1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165" fontId="3" fillId="5" borderId="0" xfId="1" applyNumberFormat="1" applyFont="1" applyFill="1" applyAlignment="1">
      <alignment horizontal="right" vertical="center" wrapText="1"/>
    </xf>
    <xf numFmtId="165" fontId="5" fillId="5" borderId="0" xfId="1" applyNumberFormat="1" applyFont="1" applyFill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horizontal="right" vertical="center" wrapText="1"/>
    </xf>
    <xf numFmtId="165" fontId="5" fillId="3" borderId="0" xfId="1" applyNumberFormat="1" applyFont="1" applyFill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5" fontId="5" fillId="5" borderId="0" xfId="1" applyNumberFormat="1" applyFont="1" applyFill="1" applyAlignment="1">
      <alignment horizontal="right" vertical="center" wrapText="1"/>
    </xf>
    <xf numFmtId="165" fontId="3" fillId="5" borderId="0" xfId="1" applyNumberFormat="1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165" fontId="5" fillId="3" borderId="0" xfId="1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wrapText="1" indent="1"/>
    </xf>
    <xf numFmtId="165" fontId="5" fillId="5" borderId="0" xfId="1" applyNumberFormat="1" applyFont="1" applyFill="1" applyBorder="1" applyAlignment="1">
      <alignment horizontal="right" vertical="center" wrapText="1"/>
    </xf>
    <xf numFmtId="165" fontId="5" fillId="3" borderId="0" xfId="1" applyNumberFormat="1" applyFont="1" applyFill="1" applyBorder="1" applyAlignment="1">
      <alignment horizontal="right" vertical="center" wrapText="1"/>
    </xf>
    <xf numFmtId="165" fontId="5" fillId="3" borderId="0" xfId="1" applyNumberFormat="1" applyFont="1" applyFill="1" applyBorder="1" applyAlignment="1">
      <alignment vertical="center" wrapText="1"/>
    </xf>
    <xf numFmtId="0" fontId="5" fillId="4" borderId="0" xfId="0" applyFont="1" applyFill="1" applyAlignment="1">
      <alignment horizontal="left" vertical="center" wrapText="1" indent="1"/>
    </xf>
    <xf numFmtId="0" fontId="5" fillId="4" borderId="1" xfId="0" applyFont="1" applyFill="1" applyBorder="1" applyAlignment="1">
      <alignment vertical="center" wrapText="1"/>
    </xf>
    <xf numFmtId="165" fontId="5" fillId="4" borderId="1" xfId="1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vertical="center" wrapText="1"/>
    </xf>
    <xf numFmtId="37" fontId="5" fillId="4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 indent="1"/>
    </xf>
    <xf numFmtId="0" fontId="5" fillId="2" borderId="5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vertical="center" wrapText="1"/>
    </xf>
    <xf numFmtId="37" fontId="5" fillId="4" borderId="6" xfId="0" applyNumberFormat="1" applyFont="1" applyFill="1" applyBorder="1" applyAlignment="1">
      <alignment horizontal="right" vertical="center" wrapText="1"/>
    </xf>
    <xf numFmtId="39" fontId="5" fillId="2" borderId="0" xfId="0" applyNumberFormat="1" applyFont="1" applyFill="1" applyAlignment="1">
      <alignment horizontal="right" vertical="center" wrapText="1"/>
    </xf>
    <xf numFmtId="39" fontId="5" fillId="4" borderId="0" xfId="0" applyNumberFormat="1" applyFont="1" applyFill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39" fontId="5" fillId="2" borderId="2" xfId="0" applyNumberFormat="1" applyFont="1" applyFill="1" applyBorder="1" applyAlignment="1">
      <alignment horizontal="right" vertical="center" wrapText="1"/>
    </xf>
    <xf numFmtId="39" fontId="5" fillId="4" borderId="2" xfId="0" applyNumberFormat="1" applyFont="1" applyFill="1" applyBorder="1" applyAlignment="1">
      <alignment horizontal="right" vertical="center" wrapText="1"/>
    </xf>
    <xf numFmtId="37" fontId="5" fillId="4" borderId="2" xfId="0" applyNumberFormat="1" applyFont="1" applyFill="1" applyBorder="1" applyAlignment="1">
      <alignment horizontal="right" vertical="center" wrapText="1"/>
    </xf>
    <xf numFmtId="37" fontId="5" fillId="2" borderId="2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5" fontId="4" fillId="2" borderId="0" xfId="0" quotePrefix="1" applyNumberFormat="1" applyFont="1" applyFill="1" applyAlignment="1">
      <alignment horizontal="center"/>
    </xf>
    <xf numFmtId="37" fontId="6" fillId="4" borderId="0" xfId="0" applyNumberFormat="1" applyFont="1" applyFill="1" applyAlignment="1">
      <alignment horizontal="left" wrapText="1"/>
    </xf>
    <xf numFmtId="0" fontId="6" fillId="4" borderId="0" xfId="0" applyFont="1" applyFill="1" applyAlignment="1">
      <alignment wrapText="1"/>
    </xf>
    <xf numFmtId="37" fontId="4" fillId="4" borderId="0" xfId="0" applyNumberFormat="1" applyFont="1" applyFill="1" applyAlignment="1">
      <alignment horizontal="right" wrapText="1"/>
    </xf>
    <xf numFmtId="37" fontId="5" fillId="2" borderId="0" xfId="0" applyNumberFormat="1" applyFont="1" applyFill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horizontal="right" wrapText="1"/>
    </xf>
    <xf numFmtId="0" fontId="6" fillId="4" borderId="2" xfId="0" applyFont="1" applyFill="1" applyBorder="1" applyAlignment="1">
      <alignment wrapText="1"/>
    </xf>
    <xf numFmtId="37" fontId="6" fillId="4" borderId="7" xfId="0" applyNumberFormat="1" applyFont="1" applyFill="1" applyBorder="1" applyAlignment="1">
      <alignment horizontal="right" wrapText="1"/>
    </xf>
    <xf numFmtId="9" fontId="6" fillId="4" borderId="0" xfId="2" quotePrefix="1" applyFont="1" applyFill="1" applyAlignment="1">
      <alignment horizontal="left" wrapText="1"/>
    </xf>
    <xf numFmtId="0" fontId="2" fillId="0" borderId="0" xfId="0" applyFont="1"/>
    <xf numFmtId="0" fontId="5" fillId="2" borderId="0" xfId="0" applyFont="1" applyFill="1" applyAlignment="1">
      <alignment wrapText="1"/>
    </xf>
    <xf numFmtId="37" fontId="5" fillId="2" borderId="0" xfId="0" applyNumberFormat="1" applyFont="1" applyFill="1" applyAlignment="1">
      <alignment horizontal="right" wrapText="1"/>
    </xf>
    <xf numFmtId="9" fontId="5" fillId="2" borderId="0" xfId="2" applyFont="1" applyFill="1" applyBorder="1" applyAlignment="1">
      <alignment horizontal="left" wrapText="1"/>
    </xf>
    <xf numFmtId="9" fontId="0" fillId="2" borderId="0" xfId="2" applyFont="1" applyFill="1" applyBorder="1" applyAlignment="1">
      <alignment horizontal="left"/>
    </xf>
    <xf numFmtId="37" fontId="5" fillId="4" borderId="0" xfId="0" applyNumberFormat="1" applyFont="1" applyFill="1" applyAlignment="1">
      <alignment horizontal="left" wrapText="1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right" wrapText="1"/>
    </xf>
    <xf numFmtId="37" fontId="5" fillId="4" borderId="0" xfId="0" applyNumberFormat="1" applyFont="1" applyFill="1" applyAlignment="1">
      <alignment horizontal="right" wrapText="1"/>
    </xf>
    <xf numFmtId="9" fontId="5" fillId="4" borderId="0" xfId="2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37" fontId="3" fillId="4" borderId="0" xfId="0" applyNumberFormat="1" applyFont="1" applyFill="1" applyAlignment="1">
      <alignment horizontal="right" wrapText="1"/>
    </xf>
    <xf numFmtId="9" fontId="6" fillId="4" borderId="0" xfId="2" quotePrefix="1" applyFont="1" applyFill="1" applyBorder="1" applyAlignment="1">
      <alignment horizontal="left" wrapText="1"/>
    </xf>
    <xf numFmtId="0" fontId="2" fillId="2" borderId="0" xfId="0" applyFont="1" applyFill="1"/>
    <xf numFmtId="0" fontId="4" fillId="2" borderId="0" xfId="0" applyFont="1" applyFill="1" applyAlignment="1">
      <alignment wrapText="1"/>
    </xf>
    <xf numFmtId="37" fontId="6" fillId="4" borderId="0" xfId="0" applyNumberFormat="1" applyFont="1" applyFill="1" applyAlignment="1">
      <alignment horizontal="right" wrapText="1"/>
    </xf>
    <xf numFmtId="0" fontId="6" fillId="4" borderId="0" xfId="0" applyFont="1" applyFill="1" applyAlignment="1">
      <alignment horizontal="right" wrapText="1"/>
    </xf>
    <xf numFmtId="0" fontId="0" fillId="4" borderId="0" xfId="0" applyFill="1"/>
    <xf numFmtId="37" fontId="6" fillId="2" borderId="0" xfId="0" applyNumberFormat="1" applyFont="1" applyFill="1" applyAlignment="1">
      <alignment horizontal="left" wrapText="1"/>
    </xf>
    <xf numFmtId="0" fontId="6" fillId="2" borderId="2" xfId="0" applyFont="1" applyFill="1" applyBorder="1" applyAlignment="1">
      <alignment wrapText="1"/>
    </xf>
    <xf numFmtId="39" fontId="6" fillId="2" borderId="7" xfId="0" applyNumberFormat="1" applyFont="1" applyFill="1" applyBorder="1" applyAlignment="1">
      <alignment horizontal="right" wrapText="1"/>
    </xf>
    <xf numFmtId="37" fontId="6" fillId="2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39" fontId="6" fillId="4" borderId="7" xfId="0" applyNumberFormat="1" applyFont="1" applyFill="1" applyBorder="1" applyAlignment="1">
      <alignment horizontal="right" wrapText="1"/>
    </xf>
    <xf numFmtId="37" fontId="6" fillId="2" borderId="7" xfId="0" applyNumberFormat="1" applyFont="1" applyFill="1" applyBorder="1" applyAlignment="1">
      <alignment horizontal="right" wrapText="1"/>
    </xf>
    <xf numFmtId="39" fontId="6" fillId="4" borderId="0" xfId="0" applyNumberFormat="1" applyFont="1" applyFill="1" applyAlignment="1">
      <alignment horizontal="right" wrapText="1"/>
    </xf>
    <xf numFmtId="39" fontId="5" fillId="2" borderId="0" xfId="0" applyNumberFormat="1" applyFont="1" applyFill="1" applyAlignment="1">
      <alignment horizontal="right" wrapText="1"/>
    </xf>
    <xf numFmtId="0" fontId="3" fillId="0" borderId="0" xfId="0" applyFont="1"/>
    <xf numFmtId="165" fontId="5" fillId="2" borderId="0" xfId="1" applyNumberFormat="1" applyFont="1" applyFill="1" applyBorder="1" applyAlignment="1">
      <alignment horizontal="right" vertical="center" wrapText="1"/>
    </xf>
    <xf numFmtId="165" fontId="3" fillId="2" borderId="5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5" fontId="4" fillId="2" borderId="3" xfId="0" quotePrefix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 wrapText="1"/>
    </xf>
    <xf numFmtId="0" fontId="5" fillId="4" borderId="0" xfId="0" applyFont="1" applyFill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165" fontId="5" fillId="2" borderId="8" xfId="1" applyNumberFormat="1" applyFont="1" applyFill="1" applyBorder="1" applyAlignment="1">
      <alignment horizontal="right" vertical="center" wrapText="1"/>
    </xf>
    <xf numFmtId="165" fontId="5" fillId="2" borderId="0" xfId="1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2" borderId="2" xfId="1" applyNumberFormat="1" applyFont="1" applyFill="1" applyBorder="1" applyAlignment="1">
      <alignment horizontal="right" vertical="center" wrapText="1"/>
    </xf>
    <xf numFmtId="165" fontId="6" fillId="2" borderId="2" xfId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23B9-0B6F-4581-9903-7D9B038EC661}">
  <sheetPr>
    <tabColor rgb="FF92D050"/>
  </sheetPr>
  <dimension ref="A1:AL33"/>
  <sheetViews>
    <sheetView tabSelected="1" workbookViewId="0">
      <selection activeCell="J16" sqref="J16"/>
    </sheetView>
  </sheetViews>
  <sheetFormatPr defaultRowHeight="15" x14ac:dyDescent="0.25"/>
  <cols>
    <col min="1" max="1" width="87.85546875" customWidth="1"/>
    <col min="2" max="2" width="7.85546875" customWidth="1"/>
    <col min="3" max="3" width="11.7109375" bestFit="1" customWidth="1"/>
    <col min="4" max="4" width="2.7109375" customWidth="1"/>
    <col min="5" max="5" width="7.85546875" customWidth="1"/>
    <col min="6" max="6" width="10.7109375" bestFit="1" customWidth="1"/>
    <col min="7" max="7" width="3.28515625" customWidth="1"/>
    <col min="8" max="38" width="8.85546875" style="5"/>
  </cols>
  <sheetData>
    <row r="1" spans="1:7" x14ac:dyDescent="0.25">
      <c r="A1" s="118"/>
      <c r="B1" s="119"/>
      <c r="C1" s="119"/>
      <c r="D1" s="120"/>
      <c r="E1" s="119"/>
      <c r="F1" s="119"/>
      <c r="G1" s="120"/>
    </row>
    <row r="2" spans="1:7" ht="15.75" thickBot="1" x14ac:dyDescent="0.3">
      <c r="A2" s="118"/>
      <c r="B2" s="121">
        <v>44074</v>
      </c>
      <c r="C2" s="121"/>
      <c r="D2" s="120"/>
      <c r="E2" s="121">
        <v>43708</v>
      </c>
      <c r="F2" s="121"/>
      <c r="G2" s="120"/>
    </row>
    <row r="3" spans="1:7" s="5" customFormat="1" x14ac:dyDescent="0.25">
      <c r="A3" s="2" t="s">
        <v>0</v>
      </c>
      <c r="B3" s="3"/>
      <c r="C3" s="4"/>
      <c r="D3" s="3"/>
      <c r="E3" s="3"/>
      <c r="F3" s="4"/>
      <c r="G3" s="3"/>
    </row>
    <row r="4" spans="1:7" s="5" customFormat="1" x14ac:dyDescent="0.25">
      <c r="A4" s="6" t="s">
        <v>1</v>
      </c>
      <c r="B4" s="3"/>
      <c r="C4" s="4"/>
      <c r="D4" s="3"/>
      <c r="E4" s="3"/>
      <c r="F4" s="4"/>
      <c r="G4" s="3"/>
    </row>
    <row r="5" spans="1:7" x14ac:dyDescent="0.25">
      <c r="A5" s="7" t="s">
        <v>2</v>
      </c>
      <c r="B5" s="8" t="s">
        <v>3</v>
      </c>
      <c r="C5" s="9">
        <v>10476</v>
      </c>
      <c r="D5" s="10"/>
      <c r="E5" s="11" t="s">
        <v>3</v>
      </c>
      <c r="F5" s="9">
        <v>3944</v>
      </c>
      <c r="G5" s="12"/>
    </row>
    <row r="6" spans="1:7" s="5" customFormat="1" x14ac:dyDescent="0.25">
      <c r="A6" s="13" t="s">
        <v>4</v>
      </c>
      <c r="B6" s="3"/>
      <c r="C6" s="14">
        <v>9427</v>
      </c>
      <c r="D6" s="15"/>
      <c r="E6" s="15"/>
      <c r="F6" s="14">
        <v>25972</v>
      </c>
      <c r="G6" s="3"/>
    </row>
    <row r="7" spans="1:7" x14ac:dyDescent="0.25">
      <c r="A7" s="7" t="s">
        <v>5</v>
      </c>
      <c r="B7" s="12"/>
      <c r="C7" s="9">
        <v>28049</v>
      </c>
      <c r="D7" s="10"/>
      <c r="E7" s="10"/>
      <c r="F7" s="9">
        <v>43768</v>
      </c>
      <c r="G7" s="12"/>
    </row>
    <row r="8" spans="1:7" s="5" customFormat="1" ht="15.75" thickBot="1" x14ac:dyDescent="0.3">
      <c r="A8" s="13" t="s">
        <v>6</v>
      </c>
      <c r="B8" s="16"/>
      <c r="C8" s="17">
        <v>9054</v>
      </c>
      <c r="D8" s="15"/>
      <c r="E8" s="18"/>
      <c r="F8" s="17">
        <v>12209</v>
      </c>
      <c r="G8" s="3"/>
    </row>
    <row r="9" spans="1:7" s="5" customFormat="1" x14ac:dyDescent="0.25">
      <c r="A9" s="8" t="s">
        <v>7</v>
      </c>
      <c r="B9" s="12"/>
      <c r="C9" s="9">
        <f>SUM(C5:C8)</f>
        <v>57006</v>
      </c>
      <c r="D9" s="10"/>
      <c r="E9" s="10"/>
      <c r="F9" s="9">
        <f>SUM(F5:F8)</f>
        <v>85893</v>
      </c>
      <c r="G9" s="12"/>
    </row>
    <row r="10" spans="1:7" s="5" customFormat="1" x14ac:dyDescent="0.25">
      <c r="A10" s="3"/>
      <c r="B10" s="3"/>
      <c r="C10" s="19"/>
      <c r="D10" s="15"/>
      <c r="E10" s="15"/>
      <c r="F10" s="19"/>
      <c r="G10" s="3"/>
    </row>
    <row r="11" spans="1:7" s="5" customFormat="1" x14ac:dyDescent="0.25">
      <c r="A11" s="8" t="s">
        <v>8</v>
      </c>
      <c r="B11" s="12"/>
      <c r="C11" s="9">
        <v>52267</v>
      </c>
      <c r="D11" s="10"/>
      <c r="E11" s="10"/>
      <c r="F11" s="9">
        <v>52267</v>
      </c>
      <c r="G11" s="12"/>
    </row>
    <row r="12" spans="1:7" s="5" customFormat="1" x14ac:dyDescent="0.25">
      <c r="A12" s="20" t="s">
        <v>9</v>
      </c>
      <c r="B12" s="3"/>
      <c r="C12" s="14">
        <v>1000</v>
      </c>
      <c r="D12" s="15"/>
      <c r="E12" s="15"/>
      <c r="F12" s="14">
        <v>3103</v>
      </c>
      <c r="G12" s="3"/>
    </row>
    <row r="13" spans="1:7" s="5" customFormat="1" x14ac:dyDescent="0.25">
      <c r="A13" s="8" t="s">
        <v>10</v>
      </c>
      <c r="B13" s="12"/>
      <c r="C13" s="9">
        <v>8801</v>
      </c>
      <c r="D13" s="10"/>
      <c r="E13" s="10"/>
      <c r="F13" s="9">
        <v>11054</v>
      </c>
      <c r="G13" s="12"/>
    </row>
    <row r="14" spans="1:7" s="5" customFormat="1" ht="15.75" thickBot="1" x14ac:dyDescent="0.3">
      <c r="A14" s="20" t="s">
        <v>11</v>
      </c>
      <c r="B14" s="16"/>
      <c r="C14" s="17">
        <v>8582</v>
      </c>
      <c r="D14" s="15"/>
      <c r="E14" s="18"/>
      <c r="F14" s="17">
        <v>6917</v>
      </c>
      <c r="G14" s="3"/>
    </row>
    <row r="15" spans="1:7" s="5" customFormat="1" ht="15.75" thickBot="1" x14ac:dyDescent="0.3">
      <c r="A15" s="21" t="s">
        <v>12</v>
      </c>
      <c r="B15" s="22" t="s">
        <v>3</v>
      </c>
      <c r="C15" s="23">
        <f>SUM(C9:C14)</f>
        <v>127656</v>
      </c>
      <c r="D15" s="10"/>
      <c r="E15" s="24" t="s">
        <v>3</v>
      </c>
      <c r="F15" s="23">
        <f>SUM(F9:F14)</f>
        <v>159234</v>
      </c>
      <c r="G15" s="12"/>
    </row>
    <row r="16" spans="1:7" s="5" customFormat="1" ht="15.75" thickTop="1" x14ac:dyDescent="0.25">
      <c r="A16" s="25"/>
      <c r="B16" s="25"/>
      <c r="C16" s="26"/>
      <c r="D16" s="27"/>
      <c r="E16" s="27"/>
      <c r="F16" s="26"/>
      <c r="G16" s="28"/>
    </row>
    <row r="17" spans="1:7" s="5" customFormat="1" ht="15.75" thickTop="1" x14ac:dyDescent="0.25">
      <c r="A17" s="8"/>
      <c r="B17" s="12"/>
      <c r="C17" s="29"/>
      <c r="D17" s="10"/>
      <c r="E17" s="10"/>
      <c r="F17" s="29"/>
      <c r="G17" s="12"/>
    </row>
    <row r="18" spans="1:7" s="5" customFormat="1" x14ac:dyDescent="0.25">
      <c r="A18" s="2" t="s">
        <v>13</v>
      </c>
      <c r="B18" s="3"/>
      <c r="C18" s="19"/>
      <c r="D18" s="15"/>
      <c r="E18" s="15"/>
      <c r="F18" s="19"/>
      <c r="G18" s="3"/>
    </row>
    <row r="19" spans="1:7" s="5" customFormat="1" x14ac:dyDescent="0.25">
      <c r="A19" s="21" t="s">
        <v>14</v>
      </c>
      <c r="B19" s="12"/>
      <c r="C19" s="29"/>
      <c r="D19" s="10"/>
      <c r="E19" s="10"/>
      <c r="F19" s="29"/>
      <c r="G19" s="12"/>
    </row>
    <row r="20" spans="1:7" s="5" customFormat="1" x14ac:dyDescent="0.25">
      <c r="A20" s="13" t="s">
        <v>15</v>
      </c>
      <c r="B20" s="20" t="s">
        <v>3</v>
      </c>
      <c r="C20" s="14">
        <v>4282</v>
      </c>
      <c r="D20" s="15"/>
      <c r="E20" s="30" t="s">
        <v>3</v>
      </c>
      <c r="F20" s="14">
        <v>10907</v>
      </c>
      <c r="G20" s="3"/>
    </row>
    <row r="21" spans="1:7" s="5" customFormat="1" x14ac:dyDescent="0.25">
      <c r="A21" s="7" t="s">
        <v>16</v>
      </c>
      <c r="B21" s="12"/>
      <c r="C21" s="9">
        <v>11383</v>
      </c>
      <c r="D21" s="10"/>
      <c r="E21" s="10"/>
      <c r="F21" s="9">
        <v>2992</v>
      </c>
      <c r="G21" s="12"/>
    </row>
    <row r="22" spans="1:7" s="5" customFormat="1" x14ac:dyDescent="0.25">
      <c r="A22" s="13" t="s">
        <v>78</v>
      </c>
      <c r="B22" s="3"/>
      <c r="C22" s="14">
        <v>20692</v>
      </c>
      <c r="D22" s="15"/>
      <c r="E22" s="15"/>
      <c r="F22" s="14">
        <v>6468</v>
      </c>
      <c r="G22" s="3"/>
    </row>
    <row r="23" spans="1:7" s="5" customFormat="1" ht="15.75" thickBot="1" x14ac:dyDescent="0.3">
      <c r="A23" s="7" t="s">
        <v>17</v>
      </c>
      <c r="B23" s="31"/>
      <c r="C23" s="32" t="s">
        <v>18</v>
      </c>
      <c r="D23" s="10"/>
      <c r="E23" s="33"/>
      <c r="F23" s="32">
        <v>12261</v>
      </c>
      <c r="G23" s="12"/>
    </row>
    <row r="24" spans="1:7" s="5" customFormat="1" x14ac:dyDescent="0.25">
      <c r="A24" s="20" t="s">
        <v>19</v>
      </c>
      <c r="B24" s="3"/>
      <c r="C24" s="14">
        <f>SUM(C20:C23)</f>
        <v>36357</v>
      </c>
      <c r="D24" s="15"/>
      <c r="E24" s="15"/>
      <c r="F24" s="14">
        <f>SUM(F20:F23)</f>
        <v>32628</v>
      </c>
      <c r="G24" s="3"/>
    </row>
    <row r="25" spans="1:7" s="5" customFormat="1" x14ac:dyDescent="0.25">
      <c r="A25" s="8"/>
      <c r="B25" s="12"/>
      <c r="C25" s="29"/>
      <c r="D25" s="10"/>
      <c r="E25" s="10"/>
      <c r="F25" s="29"/>
      <c r="G25" s="12"/>
    </row>
    <row r="26" spans="1:7" s="5" customFormat="1" x14ac:dyDescent="0.25">
      <c r="A26" s="20" t="s">
        <v>20</v>
      </c>
      <c r="B26" s="3"/>
      <c r="C26" s="53" t="s">
        <v>18</v>
      </c>
      <c r="D26" s="15"/>
      <c r="E26" s="15"/>
      <c r="F26" s="14">
        <v>18975</v>
      </c>
      <c r="G26" s="3"/>
    </row>
    <row r="27" spans="1:7" s="5" customFormat="1" x14ac:dyDescent="0.25">
      <c r="A27" s="8" t="s">
        <v>21</v>
      </c>
      <c r="B27" s="12"/>
      <c r="C27" s="9">
        <v>365</v>
      </c>
      <c r="D27" s="10"/>
      <c r="E27" s="10"/>
      <c r="F27" s="9">
        <v>5444</v>
      </c>
      <c r="G27" s="12"/>
    </row>
    <row r="28" spans="1:7" s="5" customFormat="1" ht="15.75" thickBot="1" x14ac:dyDescent="0.3">
      <c r="A28" s="20" t="s">
        <v>80</v>
      </c>
      <c r="B28" s="114"/>
      <c r="C28" s="115">
        <v>4205</v>
      </c>
      <c r="D28" s="15"/>
      <c r="E28" s="114"/>
      <c r="F28" s="115">
        <v>833</v>
      </c>
      <c r="G28" s="3"/>
    </row>
    <row r="29" spans="1:7" s="5" customFormat="1" ht="15.75" thickBot="1" x14ac:dyDescent="0.3">
      <c r="A29" s="8" t="s">
        <v>81</v>
      </c>
      <c r="B29" s="12"/>
      <c r="C29" s="9">
        <f>SUM(C26:C28)</f>
        <v>4570</v>
      </c>
      <c r="D29" s="10"/>
      <c r="E29" s="124"/>
      <c r="F29" s="9">
        <f>SUM(F26:F28)</f>
        <v>25252</v>
      </c>
      <c r="G29" s="12"/>
    </row>
    <row r="30" spans="1:7" s="5" customFormat="1" x14ac:dyDescent="0.25">
      <c r="A30" s="6" t="s">
        <v>22</v>
      </c>
      <c r="B30" s="126"/>
      <c r="C30" s="127">
        <f>SUM(C24:C28)</f>
        <v>40927</v>
      </c>
      <c r="D30" s="15"/>
      <c r="E30" s="128"/>
      <c r="F30" s="127">
        <f>SUM(F24:F28)</f>
        <v>57880</v>
      </c>
      <c r="G30" s="3"/>
    </row>
    <row r="31" spans="1:7" s="5" customFormat="1" ht="15.75" thickBot="1" x14ac:dyDescent="0.3">
      <c r="A31" s="125" t="s">
        <v>23</v>
      </c>
      <c r="B31" s="31"/>
      <c r="C31" s="32">
        <v>86729</v>
      </c>
      <c r="D31" s="10"/>
      <c r="E31" s="33"/>
      <c r="F31" s="32">
        <v>101354</v>
      </c>
      <c r="G31" s="12"/>
    </row>
    <row r="32" spans="1:7" s="5" customFormat="1" ht="15.75" thickBot="1" x14ac:dyDescent="0.3">
      <c r="A32" s="6" t="s">
        <v>24</v>
      </c>
      <c r="B32" s="129" t="s">
        <v>3</v>
      </c>
      <c r="C32" s="130">
        <f>C30+C31</f>
        <v>127656</v>
      </c>
      <c r="D32" s="15"/>
      <c r="E32" s="131" t="s">
        <v>3</v>
      </c>
      <c r="F32" s="130">
        <f>F30+F31</f>
        <v>159234</v>
      </c>
      <c r="G32" s="3"/>
    </row>
    <row r="33" s="5" customFormat="1" ht="6" customHeight="1" thickTop="1" x14ac:dyDescent="0.25"/>
  </sheetData>
  <mergeCells count="7">
    <mergeCell ref="A1:A2"/>
    <mergeCell ref="B1:C1"/>
    <mergeCell ref="D1:D2"/>
    <mergeCell ref="E1:F1"/>
    <mergeCell ref="G1:G2"/>
    <mergeCell ref="B2:C2"/>
    <mergeCell ref="E2:F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8345-91D7-4228-9545-A27FC6A19109}">
  <sheetPr>
    <tabColor rgb="FF92D050"/>
  </sheetPr>
  <dimension ref="A1:V33"/>
  <sheetViews>
    <sheetView topLeftCell="A7" workbookViewId="0">
      <selection activeCell="D27" sqref="D27"/>
    </sheetView>
  </sheetViews>
  <sheetFormatPr defaultRowHeight="15" x14ac:dyDescent="0.25"/>
  <cols>
    <col min="1" max="1" width="50.28515625" customWidth="1"/>
    <col min="2" max="2" width="5.7109375" customWidth="1"/>
    <col min="3" max="3" width="10.7109375" customWidth="1"/>
    <col min="4" max="4" width="4.28515625" customWidth="1"/>
    <col min="5" max="5" width="5.7109375" customWidth="1"/>
    <col min="6" max="6" width="10.7109375" customWidth="1"/>
    <col min="7" max="7" width="4.28515625" customWidth="1"/>
    <col min="8" max="8" width="5.7109375" customWidth="1"/>
    <col min="9" max="9" width="10.7109375" customWidth="1"/>
    <col min="10" max="10" width="4.28515625" customWidth="1"/>
    <col min="11" max="11" width="5.7109375" customWidth="1"/>
    <col min="12" max="12" width="10.7109375" customWidth="1"/>
    <col min="13" max="13" width="2.28515625" customWidth="1"/>
    <col min="14" max="22" width="8.85546875" style="5"/>
  </cols>
  <sheetData>
    <row r="1" spans="1:13" ht="19.5" customHeight="1" thickBot="1" x14ac:dyDescent="0.3">
      <c r="A1" s="34"/>
      <c r="B1" s="122" t="s">
        <v>70</v>
      </c>
      <c r="C1" s="122"/>
      <c r="D1" s="122"/>
      <c r="E1" s="122"/>
      <c r="F1" s="122"/>
      <c r="G1" s="35"/>
      <c r="H1" s="122" t="s">
        <v>71</v>
      </c>
      <c r="I1" s="122"/>
      <c r="J1" s="122"/>
      <c r="K1" s="122"/>
      <c r="L1" s="122"/>
      <c r="M1" s="36"/>
    </row>
    <row r="2" spans="1:13" ht="15.75" thickBot="1" x14ac:dyDescent="0.3">
      <c r="A2" s="34"/>
      <c r="B2" s="123" t="s">
        <v>74</v>
      </c>
      <c r="C2" s="123"/>
      <c r="D2" s="37"/>
      <c r="E2" s="123" t="s">
        <v>75</v>
      </c>
      <c r="F2" s="123"/>
      <c r="G2" s="35"/>
      <c r="H2" s="123" t="s">
        <v>74</v>
      </c>
      <c r="I2" s="123"/>
      <c r="J2" s="37"/>
      <c r="K2" s="123" t="s">
        <v>75</v>
      </c>
      <c r="L2" s="123"/>
      <c r="M2" s="36"/>
    </row>
    <row r="3" spans="1:13" x14ac:dyDescent="0.25">
      <c r="A3" s="38" t="s">
        <v>25</v>
      </c>
      <c r="B3" s="38" t="s">
        <v>3</v>
      </c>
      <c r="C3" s="39">
        <v>26468</v>
      </c>
      <c r="D3" s="40"/>
      <c r="E3" s="40" t="s">
        <v>3</v>
      </c>
      <c r="F3" s="39">
        <v>46972</v>
      </c>
      <c r="G3" s="40"/>
      <c r="H3" s="40" t="s">
        <v>3</v>
      </c>
      <c r="I3" s="39">
        <v>113837</v>
      </c>
      <c r="J3" s="38"/>
      <c r="K3" s="38" t="s">
        <v>3</v>
      </c>
      <c r="L3" s="39">
        <v>148954</v>
      </c>
      <c r="M3" s="38"/>
    </row>
    <row r="4" spans="1:13" ht="15.75" thickBot="1" x14ac:dyDescent="0.3">
      <c r="A4" s="1" t="s">
        <v>26</v>
      </c>
      <c r="B4" s="41"/>
      <c r="C4" s="42">
        <v>19631</v>
      </c>
      <c r="D4" s="43"/>
      <c r="E4" s="44"/>
      <c r="F4" s="42">
        <v>37552</v>
      </c>
      <c r="G4" s="43"/>
      <c r="H4" s="44"/>
      <c r="I4" s="42">
        <v>106265</v>
      </c>
      <c r="J4" s="1"/>
      <c r="K4" s="41"/>
      <c r="L4" s="42">
        <v>124386</v>
      </c>
      <c r="M4" s="45"/>
    </row>
    <row r="5" spans="1:13" x14ac:dyDescent="0.25">
      <c r="A5" s="38" t="s">
        <v>27</v>
      </c>
      <c r="B5" s="38"/>
      <c r="C5" s="46">
        <f>C3-C4</f>
        <v>6837</v>
      </c>
      <c r="D5" s="40"/>
      <c r="E5" s="40"/>
      <c r="F5" s="46">
        <f>F3-F4</f>
        <v>9420</v>
      </c>
      <c r="G5" s="40"/>
      <c r="H5" s="47"/>
      <c r="I5" s="46">
        <f>I3-I4</f>
        <v>7572</v>
      </c>
      <c r="J5" s="38"/>
      <c r="K5" s="48"/>
      <c r="L5" s="46">
        <f>L3-L4</f>
        <v>24568</v>
      </c>
      <c r="M5" s="38"/>
    </row>
    <row r="6" spans="1:13" ht="7.15" customHeight="1" x14ac:dyDescent="0.25">
      <c r="A6" s="1"/>
      <c r="B6" s="1"/>
      <c r="C6" s="49"/>
      <c r="D6" s="43"/>
      <c r="E6" s="43"/>
      <c r="F6" s="49"/>
      <c r="G6" s="43"/>
      <c r="H6" s="43"/>
      <c r="I6" s="49"/>
      <c r="J6" s="1"/>
      <c r="K6" s="1"/>
      <c r="L6" s="49"/>
      <c r="M6" s="45"/>
    </row>
    <row r="7" spans="1:13" x14ac:dyDescent="0.25">
      <c r="A7" s="38" t="s">
        <v>28</v>
      </c>
      <c r="B7" s="38"/>
      <c r="C7" s="46"/>
      <c r="D7" s="40"/>
      <c r="E7" s="40"/>
      <c r="F7" s="46"/>
      <c r="G7" s="40"/>
      <c r="H7" s="40"/>
      <c r="I7" s="46"/>
      <c r="J7" s="38"/>
      <c r="K7" s="38"/>
      <c r="L7" s="46"/>
      <c r="M7" s="38"/>
    </row>
    <row r="8" spans="1:13" x14ac:dyDescent="0.25">
      <c r="A8" s="50" t="s">
        <v>29</v>
      </c>
      <c r="B8" s="1"/>
      <c r="C8" s="49">
        <v>10337</v>
      </c>
      <c r="D8" s="43"/>
      <c r="E8" s="43"/>
      <c r="F8" s="49">
        <v>20755</v>
      </c>
      <c r="G8" s="43"/>
      <c r="H8" s="43"/>
      <c r="I8" s="49">
        <v>71314</v>
      </c>
      <c r="J8" s="1"/>
      <c r="K8" s="1"/>
      <c r="L8" s="49">
        <v>72787</v>
      </c>
      <c r="M8" s="45"/>
    </row>
    <row r="9" spans="1:13" x14ac:dyDescent="0.25">
      <c r="A9" s="51" t="s">
        <v>30</v>
      </c>
      <c r="B9" s="38"/>
      <c r="C9" s="52" t="s">
        <v>18</v>
      </c>
      <c r="D9" s="40"/>
      <c r="E9" s="40"/>
      <c r="F9" s="52" t="s">
        <v>18</v>
      </c>
      <c r="G9" s="40"/>
      <c r="H9" s="40"/>
      <c r="I9" s="52" t="s">
        <v>18</v>
      </c>
      <c r="J9" s="38"/>
      <c r="K9" s="38"/>
      <c r="L9" s="52">
        <v>-1254</v>
      </c>
      <c r="M9" s="38"/>
    </row>
    <row r="10" spans="1:13" x14ac:dyDescent="0.25">
      <c r="A10" s="50" t="s">
        <v>31</v>
      </c>
      <c r="B10" s="1"/>
      <c r="C10" s="53" t="s">
        <v>18</v>
      </c>
      <c r="D10" s="54"/>
      <c r="E10" s="54"/>
      <c r="F10" s="53">
        <v>467</v>
      </c>
      <c r="G10" s="54"/>
      <c r="H10" s="54"/>
      <c r="I10" s="53" t="s">
        <v>18</v>
      </c>
      <c r="J10" s="1"/>
      <c r="K10" s="1"/>
      <c r="L10" s="53">
        <v>-1780</v>
      </c>
      <c r="M10" s="45"/>
    </row>
    <row r="11" spans="1:13" x14ac:dyDescent="0.25">
      <c r="A11" s="51" t="s">
        <v>72</v>
      </c>
      <c r="B11" s="38"/>
      <c r="C11" s="52">
        <v>1156</v>
      </c>
      <c r="D11" s="40"/>
      <c r="E11" s="40"/>
      <c r="F11" s="52" t="s">
        <v>18</v>
      </c>
      <c r="G11" s="40"/>
      <c r="H11" s="40"/>
      <c r="I11" s="52">
        <v>1156</v>
      </c>
      <c r="J11" s="38"/>
      <c r="K11" s="38"/>
      <c r="L11" s="52" t="s">
        <v>18</v>
      </c>
      <c r="M11" s="38"/>
    </row>
    <row r="12" spans="1:13" s="5" customFormat="1" ht="15.75" thickBot="1" x14ac:dyDescent="0.3">
      <c r="A12" s="62" t="s">
        <v>32</v>
      </c>
      <c r="B12" s="116"/>
      <c r="C12" s="115">
        <v>105</v>
      </c>
      <c r="D12" s="30"/>
      <c r="E12" s="117"/>
      <c r="F12" s="115" t="s">
        <v>18</v>
      </c>
      <c r="G12" s="30"/>
      <c r="H12" s="60"/>
      <c r="I12" s="115">
        <v>8358</v>
      </c>
      <c r="J12" s="20"/>
      <c r="K12" s="59"/>
      <c r="L12" s="115" t="s">
        <v>18</v>
      </c>
      <c r="M12" s="36"/>
    </row>
    <row r="13" spans="1:13" x14ac:dyDescent="0.25">
      <c r="A13" s="38" t="s">
        <v>33</v>
      </c>
      <c r="B13" s="38"/>
      <c r="C13" s="46">
        <f>SUM(C8:C12)</f>
        <v>11598</v>
      </c>
      <c r="D13" s="40"/>
      <c r="E13" s="40"/>
      <c r="F13" s="46">
        <f>SUM(F8:F12)</f>
        <v>21222</v>
      </c>
      <c r="G13" s="40"/>
      <c r="H13" s="47"/>
      <c r="I13" s="46">
        <f>SUM(I8:I12)</f>
        <v>80828</v>
      </c>
      <c r="J13" s="38"/>
      <c r="K13" s="48"/>
      <c r="L13" s="46">
        <f>SUM(L8:L12)</f>
        <v>69753</v>
      </c>
      <c r="M13" s="38"/>
    </row>
    <row r="14" spans="1:13" s="5" customFormat="1" x14ac:dyDescent="0.25">
      <c r="A14" s="20" t="s">
        <v>34</v>
      </c>
      <c r="B14" s="20"/>
      <c r="C14" s="14">
        <f>C5-C13</f>
        <v>-4761</v>
      </c>
      <c r="D14" s="30"/>
      <c r="E14" s="30"/>
      <c r="F14" s="14">
        <f>F5-F13</f>
        <v>-11802</v>
      </c>
      <c r="G14" s="30"/>
      <c r="H14" s="30"/>
      <c r="I14" s="14">
        <f>I5-I13</f>
        <v>-73256</v>
      </c>
      <c r="J14" s="20"/>
      <c r="K14" s="20"/>
      <c r="L14" s="14">
        <f>L5-L13</f>
        <v>-45185</v>
      </c>
      <c r="M14" s="36"/>
    </row>
    <row r="15" spans="1:13" ht="13.9" customHeight="1" x14ac:dyDescent="0.25">
      <c r="A15" s="38"/>
      <c r="B15" s="38"/>
      <c r="C15" s="46"/>
      <c r="D15" s="40"/>
      <c r="E15" s="40"/>
      <c r="F15" s="46"/>
      <c r="G15" s="40"/>
      <c r="H15" s="40"/>
      <c r="I15" s="46"/>
      <c r="J15" s="38"/>
      <c r="K15" s="38"/>
      <c r="L15" s="46"/>
      <c r="M15" s="38"/>
    </row>
    <row r="16" spans="1:13" s="5" customFormat="1" x14ac:dyDescent="0.25">
      <c r="A16" s="20" t="s">
        <v>35</v>
      </c>
      <c r="B16" s="20"/>
      <c r="C16" s="14"/>
      <c r="D16" s="30"/>
      <c r="E16" s="30"/>
      <c r="F16" s="14"/>
      <c r="G16" s="30"/>
      <c r="H16" s="30"/>
      <c r="I16" s="14"/>
      <c r="J16" s="20"/>
      <c r="K16" s="20"/>
      <c r="L16" s="14"/>
      <c r="M16" s="36"/>
    </row>
    <row r="17" spans="1:13" x14ac:dyDescent="0.25">
      <c r="A17" s="51" t="s">
        <v>36</v>
      </c>
      <c r="B17" s="38"/>
      <c r="C17" s="52">
        <v>1644</v>
      </c>
      <c r="D17" s="40"/>
      <c r="E17" s="40"/>
      <c r="F17" s="52">
        <v>1985</v>
      </c>
      <c r="G17" s="40"/>
      <c r="H17" s="40"/>
      <c r="I17" s="52">
        <v>5079</v>
      </c>
      <c r="J17" s="38"/>
      <c r="K17" s="38"/>
      <c r="L17" s="52">
        <v>9294</v>
      </c>
      <c r="M17" s="38"/>
    </row>
    <row r="18" spans="1:13" s="5" customFormat="1" x14ac:dyDescent="0.25">
      <c r="A18" s="62" t="s">
        <v>37</v>
      </c>
      <c r="B18" s="20"/>
      <c r="C18" s="14">
        <v>-687</v>
      </c>
      <c r="D18" s="30"/>
      <c r="E18" s="30"/>
      <c r="F18" s="14">
        <v>-268</v>
      </c>
      <c r="G18" s="30"/>
      <c r="H18" s="30"/>
      <c r="I18" s="14">
        <v>-2018</v>
      </c>
      <c r="J18" s="20"/>
      <c r="K18" s="20"/>
      <c r="L18" s="14">
        <v>-931</v>
      </c>
      <c r="M18" s="36"/>
    </row>
    <row r="19" spans="1:13" x14ac:dyDescent="0.25">
      <c r="A19" s="51" t="s">
        <v>38</v>
      </c>
      <c r="B19" s="38"/>
      <c r="C19" s="52">
        <v>-1482</v>
      </c>
      <c r="D19" s="40"/>
      <c r="E19" s="40"/>
      <c r="F19" s="52">
        <v>-1071</v>
      </c>
      <c r="G19" s="40"/>
      <c r="H19" s="40"/>
      <c r="I19" s="52">
        <v>-6076</v>
      </c>
      <c r="J19" s="38"/>
      <c r="K19" s="38"/>
      <c r="L19" s="52">
        <v>-2523</v>
      </c>
      <c r="M19" s="38"/>
    </row>
    <row r="20" spans="1:13" s="5" customFormat="1" x14ac:dyDescent="0.25">
      <c r="A20" s="62" t="s">
        <v>73</v>
      </c>
      <c r="B20" s="20"/>
      <c r="C20" s="14">
        <v>-1651</v>
      </c>
      <c r="D20" s="30"/>
      <c r="E20" s="30"/>
      <c r="F20" s="113" t="s">
        <v>18</v>
      </c>
      <c r="G20" s="30"/>
      <c r="H20" s="30"/>
      <c r="I20" s="14">
        <v>-1651</v>
      </c>
      <c r="J20" s="20"/>
      <c r="K20" s="20"/>
      <c r="L20" s="113" t="s">
        <v>18</v>
      </c>
      <c r="M20" s="20"/>
    </row>
    <row r="21" spans="1:13" ht="15.75" thickBot="1" x14ac:dyDescent="0.3">
      <c r="A21" s="55" t="s">
        <v>39</v>
      </c>
      <c r="B21" s="56"/>
      <c r="C21" s="32">
        <v>-380</v>
      </c>
      <c r="D21" s="11"/>
      <c r="E21" s="57"/>
      <c r="F21" s="32">
        <v>-274</v>
      </c>
      <c r="G21" s="11"/>
      <c r="H21" s="57"/>
      <c r="I21" s="32">
        <v>237</v>
      </c>
      <c r="J21" s="8"/>
      <c r="K21" s="56"/>
      <c r="L21" s="32">
        <v>-164</v>
      </c>
      <c r="M21" s="58"/>
    </row>
    <row r="22" spans="1:13" s="5" customFormat="1" ht="15.75" thickBot="1" x14ac:dyDescent="0.3">
      <c r="A22" s="20" t="s">
        <v>40</v>
      </c>
      <c r="B22" s="59"/>
      <c r="C22" s="17">
        <f>SUM(C17:C21)</f>
        <v>-2556</v>
      </c>
      <c r="D22" s="30"/>
      <c r="E22" s="60"/>
      <c r="F22" s="17">
        <f>SUM(F17:F21)</f>
        <v>372</v>
      </c>
      <c r="G22" s="30"/>
      <c r="H22" s="60"/>
      <c r="I22" s="17">
        <f>SUM(I17:I21)</f>
        <v>-4429</v>
      </c>
      <c r="J22" s="20"/>
      <c r="K22" s="59"/>
      <c r="L22" s="17">
        <f>SUM(L17:L21)</f>
        <v>5676</v>
      </c>
      <c r="M22" s="20"/>
    </row>
    <row r="23" spans="1:13" x14ac:dyDescent="0.25">
      <c r="A23" s="8" t="s">
        <v>41</v>
      </c>
      <c r="B23" s="8"/>
      <c r="C23" s="61">
        <f>C14+C22</f>
        <v>-7317</v>
      </c>
      <c r="D23" s="8"/>
      <c r="E23" s="8"/>
      <c r="F23" s="61">
        <f>F14+F22</f>
        <v>-11430</v>
      </c>
      <c r="G23" s="8"/>
      <c r="H23" s="8"/>
      <c r="I23" s="61">
        <f>I14+I22</f>
        <v>-77685</v>
      </c>
      <c r="J23" s="8"/>
      <c r="K23" s="8"/>
      <c r="L23" s="61">
        <f>L14+L22</f>
        <v>-39509</v>
      </c>
      <c r="M23" s="58"/>
    </row>
    <row r="24" spans="1:13" s="5" customFormat="1" ht="15.75" thickBot="1" x14ac:dyDescent="0.3">
      <c r="A24" s="20" t="s">
        <v>79</v>
      </c>
      <c r="B24" s="59"/>
      <c r="C24" s="63">
        <v>29</v>
      </c>
      <c r="D24" s="20"/>
      <c r="E24" s="59"/>
      <c r="F24" s="14">
        <v>-114</v>
      </c>
      <c r="G24" s="20"/>
      <c r="H24" s="59"/>
      <c r="I24" s="63">
        <v>29</v>
      </c>
      <c r="J24" s="20"/>
      <c r="K24" s="59"/>
      <c r="L24" s="14">
        <v>-127</v>
      </c>
      <c r="M24" s="20"/>
    </row>
    <row r="25" spans="1:13" ht="15.75" thickBot="1" x14ac:dyDescent="0.3">
      <c r="A25" s="21" t="s">
        <v>43</v>
      </c>
      <c r="B25" s="64" t="s">
        <v>3</v>
      </c>
      <c r="C25" s="65">
        <f>SUM(C23:C24)</f>
        <v>-7288</v>
      </c>
      <c r="D25" s="8"/>
      <c r="E25" s="64" t="s">
        <v>3</v>
      </c>
      <c r="F25" s="65">
        <f>SUM(F23:F24)</f>
        <v>-11544</v>
      </c>
      <c r="G25" s="8"/>
      <c r="H25" s="64" t="s">
        <v>3</v>
      </c>
      <c r="I25" s="65">
        <f>SUM(I23:I24)</f>
        <v>-77656</v>
      </c>
      <c r="J25" s="8"/>
      <c r="K25" s="64" t="s">
        <v>3</v>
      </c>
      <c r="L25" s="65">
        <f>SUM(L23:L24)</f>
        <v>-39636</v>
      </c>
      <c r="M25" s="58"/>
    </row>
    <row r="26" spans="1:13" s="5" customFormat="1" ht="7.15" customHeight="1" thickTop="1" x14ac:dyDescent="0.25">
      <c r="A26" s="6"/>
      <c r="B26" s="20"/>
      <c r="C26" s="66"/>
      <c r="D26" s="20"/>
      <c r="E26" s="20"/>
      <c r="F26" s="66"/>
      <c r="G26" s="20"/>
      <c r="H26" s="20"/>
      <c r="I26" s="66"/>
      <c r="J26" s="20"/>
      <c r="K26" s="20"/>
      <c r="L26" s="66"/>
      <c r="M26" s="20"/>
    </row>
    <row r="27" spans="1:13" x14ac:dyDescent="0.25">
      <c r="A27" s="21" t="s">
        <v>44</v>
      </c>
      <c r="B27" s="8"/>
      <c r="C27" s="67"/>
      <c r="D27" s="8"/>
      <c r="E27" s="8"/>
      <c r="F27" s="67"/>
      <c r="G27" s="8"/>
      <c r="H27" s="8"/>
      <c r="I27" s="67"/>
      <c r="J27" s="8"/>
      <c r="K27" s="8"/>
      <c r="L27" s="67"/>
      <c r="M27" s="58"/>
    </row>
    <row r="28" spans="1:13" s="5" customFormat="1" ht="15.75" thickBot="1" x14ac:dyDescent="0.3">
      <c r="A28" s="62" t="s">
        <v>45</v>
      </c>
      <c r="B28" s="68" t="s">
        <v>3</v>
      </c>
      <c r="C28" s="69">
        <f>C25/C31</f>
        <v>-5.8331999359692653E-2</v>
      </c>
      <c r="D28" s="20"/>
      <c r="E28" s="68" t="s">
        <v>3</v>
      </c>
      <c r="F28" s="69">
        <f>F25/F31</f>
        <v>-0.12957537798430818</v>
      </c>
      <c r="G28" s="20"/>
      <c r="H28" s="68" t="s">
        <v>3</v>
      </c>
      <c r="I28" s="69">
        <f>I25/I31</f>
        <v>-0.68068545382828594</v>
      </c>
      <c r="J28" s="20"/>
      <c r="K28" s="68" t="s">
        <v>3</v>
      </c>
      <c r="L28" s="69">
        <f>L25/L31</f>
        <v>-0.46696512723845429</v>
      </c>
      <c r="M28" s="20"/>
    </row>
    <row r="29" spans="1:13" ht="16.5" thickTop="1" thickBot="1" x14ac:dyDescent="0.3">
      <c r="A29" s="55" t="s">
        <v>46</v>
      </c>
      <c r="B29" s="64" t="s">
        <v>3</v>
      </c>
      <c r="C29" s="70">
        <f>C25/C32</f>
        <v>-5.8331999359692653E-2</v>
      </c>
      <c r="D29" s="8"/>
      <c r="E29" s="64" t="s">
        <v>3</v>
      </c>
      <c r="F29" s="70">
        <f>F25/F32</f>
        <v>-0.12957537798430818</v>
      </c>
      <c r="G29" s="8"/>
      <c r="H29" s="64" t="s">
        <v>3</v>
      </c>
      <c r="I29" s="70">
        <f>I25/I32</f>
        <v>-0.68068545382828594</v>
      </c>
      <c r="J29" s="8"/>
      <c r="K29" s="64" t="s">
        <v>3</v>
      </c>
      <c r="L29" s="70">
        <v>-0.56999999999999995</v>
      </c>
      <c r="M29" s="8"/>
    </row>
    <row r="30" spans="1:13" s="5" customFormat="1" ht="7.15" customHeight="1" thickTop="1" x14ac:dyDescent="0.25">
      <c r="A30" s="62"/>
      <c r="B30" s="20"/>
      <c r="C30" s="66"/>
      <c r="D30" s="20"/>
      <c r="E30" s="20"/>
      <c r="F30" s="66"/>
      <c r="G30" s="20"/>
      <c r="H30" s="20"/>
      <c r="I30" s="66"/>
      <c r="J30" s="20"/>
      <c r="K30" s="20"/>
      <c r="L30" s="66"/>
      <c r="M30" s="36"/>
    </row>
    <row r="31" spans="1:13" ht="26.25" thickBot="1" x14ac:dyDescent="0.3">
      <c r="A31" s="55" t="s">
        <v>47</v>
      </c>
      <c r="B31" s="64"/>
      <c r="C31" s="71">
        <v>124940</v>
      </c>
      <c r="D31" s="8"/>
      <c r="E31" s="64"/>
      <c r="F31" s="71">
        <v>89091</v>
      </c>
      <c r="G31" s="8"/>
      <c r="H31" s="64"/>
      <c r="I31" s="71">
        <v>114085</v>
      </c>
      <c r="J31" s="8"/>
      <c r="K31" s="64"/>
      <c r="L31" s="71">
        <v>84880</v>
      </c>
      <c r="M31" s="8"/>
    </row>
    <row r="32" spans="1:13" s="5" customFormat="1" ht="27" thickTop="1" thickBot="1" x14ac:dyDescent="0.3">
      <c r="A32" s="62" t="s">
        <v>48</v>
      </c>
      <c r="B32" s="68"/>
      <c r="C32" s="72">
        <v>124940</v>
      </c>
      <c r="D32" s="20"/>
      <c r="E32" s="68"/>
      <c r="F32" s="72">
        <v>89091</v>
      </c>
      <c r="G32" s="20"/>
      <c r="H32" s="68"/>
      <c r="I32" s="72">
        <v>114085</v>
      </c>
      <c r="J32" s="20"/>
      <c r="K32" s="68"/>
      <c r="L32" s="72">
        <v>84896</v>
      </c>
      <c r="M32" s="20"/>
    </row>
    <row r="33" spans="1:13" s="5" customFormat="1" ht="4.1500000000000004" customHeight="1" thickTop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/>
      <c r="M33" s="36"/>
    </row>
  </sheetData>
  <mergeCells count="6">
    <mergeCell ref="B1:F1"/>
    <mergeCell ref="H1:L1"/>
    <mergeCell ref="B2:C2"/>
    <mergeCell ref="E2:F2"/>
    <mergeCell ref="H2:I2"/>
    <mergeCell ref="K2:L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FE6A-2BDA-43DF-8419-DB601F3F8D7F}">
  <sheetPr>
    <tabColor rgb="FF92D050"/>
  </sheetPr>
  <dimension ref="A1:N44"/>
  <sheetViews>
    <sheetView workbookViewId="0">
      <selection activeCell="I32" sqref="I32"/>
    </sheetView>
  </sheetViews>
  <sheetFormatPr defaultRowHeight="15" x14ac:dyDescent="0.25"/>
  <cols>
    <col min="1" max="1" width="51" style="112" customWidth="1"/>
    <col min="2" max="2" width="4.7109375" customWidth="1"/>
    <col min="3" max="3" width="10.7109375" customWidth="1"/>
    <col min="4" max="4" width="7.140625" customWidth="1"/>
    <col min="5" max="5" width="4.7109375" customWidth="1"/>
    <col min="6" max="6" width="10.7109375" customWidth="1"/>
    <col min="7" max="7" width="6.28515625" bestFit="1" customWidth="1"/>
    <col min="8" max="8" width="0.85546875" customWidth="1"/>
    <col min="9" max="9" width="4.7109375" customWidth="1"/>
    <col min="10" max="10" width="10.7109375" customWidth="1"/>
    <col min="11" max="11" width="7.7109375" customWidth="1"/>
    <col min="12" max="12" width="4.7109375" customWidth="1"/>
    <col min="13" max="13" width="10.7109375" customWidth="1"/>
    <col min="14" max="14" width="4.7109375" bestFit="1" customWidth="1"/>
  </cols>
  <sheetData>
    <row r="1" spans="1:14" ht="15.75" thickBot="1" x14ac:dyDescent="0.3">
      <c r="A1" s="73"/>
      <c r="B1" s="122" t="s">
        <v>70</v>
      </c>
      <c r="C1" s="122"/>
      <c r="D1" s="122"/>
      <c r="E1" s="122"/>
      <c r="F1" s="122"/>
      <c r="G1" s="74"/>
      <c r="H1" s="74"/>
      <c r="I1" s="122" t="s">
        <v>71</v>
      </c>
      <c r="J1" s="122"/>
      <c r="K1" s="122"/>
      <c r="L1" s="122"/>
      <c r="M1" s="122"/>
      <c r="N1" s="5"/>
    </row>
    <row r="2" spans="1:14" ht="15.75" thickBot="1" x14ac:dyDescent="0.3">
      <c r="A2" s="73"/>
      <c r="B2" s="123" t="s">
        <v>74</v>
      </c>
      <c r="C2" s="123"/>
      <c r="D2" s="37"/>
      <c r="E2" s="123" t="s">
        <v>75</v>
      </c>
      <c r="F2" s="123"/>
      <c r="G2" s="74"/>
      <c r="H2" s="74"/>
      <c r="I2" s="123" t="s">
        <v>74</v>
      </c>
      <c r="J2" s="123"/>
      <c r="K2" s="37"/>
      <c r="L2" s="123" t="s">
        <v>75</v>
      </c>
      <c r="M2" s="123"/>
      <c r="N2" s="5"/>
    </row>
    <row r="3" spans="1:14" x14ac:dyDescent="0.25">
      <c r="A3" s="76" t="s">
        <v>49</v>
      </c>
      <c r="B3" s="77" t="s">
        <v>3</v>
      </c>
      <c r="C3" s="78">
        <v>26468</v>
      </c>
      <c r="D3" s="76"/>
      <c r="E3" s="77" t="s">
        <v>3</v>
      </c>
      <c r="F3" s="78">
        <v>46972</v>
      </c>
      <c r="G3" s="76"/>
      <c r="H3" s="76"/>
      <c r="I3" s="77" t="s">
        <v>3</v>
      </c>
      <c r="J3" s="78">
        <v>113837</v>
      </c>
      <c r="K3" s="76"/>
      <c r="L3" s="77" t="s">
        <v>3</v>
      </c>
      <c r="M3" s="78">
        <v>148954</v>
      </c>
      <c r="N3" s="76"/>
    </row>
    <row r="4" spans="1:14" s="5" customFormat="1" ht="15.75" thickBot="1" x14ac:dyDescent="0.3">
      <c r="A4" s="79" t="s">
        <v>50</v>
      </c>
      <c r="B4" s="80"/>
      <c r="C4" s="87">
        <v>-2444</v>
      </c>
      <c r="D4" s="75"/>
      <c r="E4" s="80"/>
      <c r="F4" s="81" t="s">
        <v>18</v>
      </c>
      <c r="G4" s="74"/>
      <c r="H4" s="74"/>
      <c r="I4" s="80"/>
      <c r="J4" s="87">
        <v>-9976</v>
      </c>
      <c r="K4" s="74"/>
      <c r="L4" s="80"/>
      <c r="M4" s="81" t="s">
        <v>18</v>
      </c>
    </row>
    <row r="5" spans="1:14" ht="15.75" thickBot="1" x14ac:dyDescent="0.3">
      <c r="A5" s="76" t="s">
        <v>51</v>
      </c>
      <c r="B5" s="82" t="s">
        <v>3</v>
      </c>
      <c r="C5" s="83">
        <f>SUM(C3:C4)</f>
        <v>24024</v>
      </c>
      <c r="D5" s="76"/>
      <c r="E5" s="82" t="s">
        <v>3</v>
      </c>
      <c r="F5" s="83">
        <f>SUM(F3:F4)</f>
        <v>46972</v>
      </c>
      <c r="G5" s="76"/>
      <c r="H5" s="76"/>
      <c r="I5" s="82" t="s">
        <v>3</v>
      </c>
      <c r="J5" s="83">
        <f>SUM(J3:J4)</f>
        <v>103861</v>
      </c>
      <c r="K5" s="76"/>
      <c r="L5" s="82" t="s">
        <v>3</v>
      </c>
      <c r="M5" s="83">
        <f>SUM(M3:M4)</f>
        <v>148954</v>
      </c>
      <c r="N5" s="76"/>
    </row>
    <row r="6" spans="1:14" s="5" customFormat="1" ht="7.15" customHeight="1" thickTop="1" x14ac:dyDescent="0.25">
      <c r="A6" s="73"/>
      <c r="B6" s="75"/>
      <c r="C6" s="75"/>
      <c r="D6" s="75"/>
      <c r="E6" s="75"/>
      <c r="F6" s="75"/>
      <c r="G6" s="74"/>
      <c r="H6" s="74"/>
      <c r="I6" s="75"/>
      <c r="J6" s="75"/>
      <c r="K6" s="74"/>
      <c r="L6" s="75"/>
      <c r="M6" s="75"/>
    </row>
    <row r="7" spans="1:14" s="85" customFormat="1" x14ac:dyDescent="0.25">
      <c r="A7" s="76" t="s">
        <v>52</v>
      </c>
      <c r="B7" s="77" t="s">
        <v>3</v>
      </c>
      <c r="C7" s="78">
        <v>6837</v>
      </c>
      <c r="D7" s="84">
        <f>C7/C3</f>
        <v>0.25831192383255253</v>
      </c>
      <c r="E7" s="77" t="s">
        <v>3</v>
      </c>
      <c r="F7" s="78">
        <v>9420</v>
      </c>
      <c r="G7" s="84">
        <f>F7/F3</f>
        <v>0.20054500553521246</v>
      </c>
      <c r="H7" s="77"/>
      <c r="I7" s="77" t="s">
        <v>3</v>
      </c>
      <c r="J7" s="78">
        <v>7572</v>
      </c>
      <c r="K7" s="84">
        <f>J7/J3</f>
        <v>6.6516159069546804E-2</v>
      </c>
      <c r="L7" s="77" t="s">
        <v>3</v>
      </c>
      <c r="M7" s="78">
        <v>24568</v>
      </c>
      <c r="N7" s="84">
        <f>M7/M3</f>
        <v>0.16493682613424279</v>
      </c>
    </row>
    <row r="8" spans="1:14" s="5" customFormat="1" x14ac:dyDescent="0.25">
      <c r="A8" s="79" t="s">
        <v>53</v>
      </c>
      <c r="B8" s="86"/>
      <c r="C8" s="81" t="s">
        <v>18</v>
      </c>
      <c r="D8" s="81"/>
      <c r="E8" s="86"/>
      <c r="F8" s="81" t="s">
        <v>18</v>
      </c>
      <c r="G8" s="88"/>
      <c r="H8" s="86"/>
      <c r="I8" s="86"/>
      <c r="J8" s="81" t="s">
        <v>18</v>
      </c>
      <c r="K8" s="88"/>
      <c r="L8" s="86"/>
      <c r="M8" s="81">
        <v>1502</v>
      </c>
      <c r="N8" s="89"/>
    </row>
    <row r="9" spans="1:14" x14ac:dyDescent="0.25">
      <c r="A9" s="90" t="s">
        <v>54</v>
      </c>
      <c r="B9" s="91"/>
      <c r="C9" s="92" t="s">
        <v>18</v>
      </c>
      <c r="D9" s="92"/>
      <c r="E9" s="91"/>
      <c r="F9" s="92" t="s">
        <v>18</v>
      </c>
      <c r="G9" s="94"/>
      <c r="H9" s="91"/>
      <c r="I9" s="91"/>
      <c r="J9" s="92" t="s">
        <v>18</v>
      </c>
      <c r="K9" s="94"/>
      <c r="L9" s="91"/>
      <c r="M9" s="92">
        <v>1344</v>
      </c>
      <c r="N9" s="94"/>
    </row>
    <row r="10" spans="1:14" s="5" customFormat="1" x14ac:dyDescent="0.25">
      <c r="A10" s="79" t="s">
        <v>55</v>
      </c>
      <c r="B10" s="86"/>
      <c r="C10" s="81" t="s">
        <v>18</v>
      </c>
      <c r="D10" s="81"/>
      <c r="E10" s="86"/>
      <c r="F10" s="81" t="s">
        <v>18</v>
      </c>
      <c r="G10" s="88"/>
      <c r="H10" s="86"/>
      <c r="I10" s="86"/>
      <c r="J10" s="87">
        <v>14015</v>
      </c>
      <c r="K10" s="88"/>
      <c r="L10" s="86"/>
      <c r="M10" s="81" t="s">
        <v>18</v>
      </c>
      <c r="N10" s="88"/>
    </row>
    <row r="11" spans="1:14" x14ac:dyDescent="0.25">
      <c r="A11" s="90" t="s">
        <v>56</v>
      </c>
      <c r="B11" s="91"/>
      <c r="C11" s="92">
        <v>404</v>
      </c>
      <c r="D11" s="92"/>
      <c r="E11" s="91"/>
      <c r="F11" s="92" t="s">
        <v>18</v>
      </c>
      <c r="G11" s="94"/>
      <c r="H11" s="91"/>
      <c r="I11" s="91"/>
      <c r="J11" s="96">
        <v>4694</v>
      </c>
      <c r="K11" s="94"/>
      <c r="L11" s="91"/>
      <c r="M11" s="92" t="s">
        <v>18</v>
      </c>
      <c r="N11" s="94"/>
    </row>
    <row r="12" spans="1:14" s="5" customFormat="1" ht="15.75" thickBot="1" x14ac:dyDescent="0.3">
      <c r="A12" s="79" t="s">
        <v>57</v>
      </c>
      <c r="B12" s="80"/>
      <c r="C12" s="87">
        <v>-336</v>
      </c>
      <c r="D12" s="87"/>
      <c r="E12" s="80"/>
      <c r="F12" s="87">
        <v>145</v>
      </c>
      <c r="G12" s="88"/>
      <c r="H12" s="86"/>
      <c r="I12" s="80"/>
      <c r="J12" s="87">
        <v>-433</v>
      </c>
      <c r="K12" s="88"/>
      <c r="L12" s="80"/>
      <c r="M12" s="87">
        <v>3514</v>
      </c>
      <c r="N12" s="89"/>
    </row>
    <row r="13" spans="1:14" s="98" customFormat="1" ht="15.75" thickBot="1" x14ac:dyDescent="0.3">
      <c r="A13" s="76" t="s">
        <v>58</v>
      </c>
      <c r="B13" s="82" t="s">
        <v>3</v>
      </c>
      <c r="C13" s="83">
        <f>SUM(C7:C12)</f>
        <v>6905</v>
      </c>
      <c r="D13" s="84">
        <f>C13/C5</f>
        <v>0.28742091242091244</v>
      </c>
      <c r="E13" s="82" t="s">
        <v>3</v>
      </c>
      <c r="F13" s="83">
        <f>SUM(F7:F12)</f>
        <v>9565</v>
      </c>
      <c r="G13" s="84">
        <f>F13/F5</f>
        <v>0.20363195094950184</v>
      </c>
      <c r="H13" s="77"/>
      <c r="I13" s="82" t="s">
        <v>3</v>
      </c>
      <c r="J13" s="83">
        <f>SUM(J7:J12)</f>
        <v>25848</v>
      </c>
      <c r="K13" s="97">
        <f>J13/J5</f>
        <v>0.24887108731862778</v>
      </c>
      <c r="L13" s="82" t="s">
        <v>3</v>
      </c>
      <c r="M13" s="83">
        <f>SUM(M7:M12)</f>
        <v>30928</v>
      </c>
      <c r="N13" s="97">
        <f>M13/M5</f>
        <v>0.2076345717469823</v>
      </c>
    </row>
    <row r="14" spans="1:14" s="5" customFormat="1" ht="7.15" customHeight="1" thickTop="1" x14ac:dyDescent="0.25">
      <c r="A14" s="99"/>
      <c r="B14" s="86"/>
      <c r="C14" s="87"/>
      <c r="D14" s="87"/>
      <c r="E14" s="86"/>
      <c r="F14" s="87"/>
      <c r="G14" s="86"/>
      <c r="H14" s="86"/>
      <c r="I14" s="86"/>
      <c r="J14" s="87"/>
      <c r="K14" s="86"/>
      <c r="L14" s="86"/>
      <c r="M14" s="87"/>
    </row>
    <row r="15" spans="1:14" s="98" customFormat="1" x14ac:dyDescent="0.25">
      <c r="A15" s="76" t="s">
        <v>59</v>
      </c>
      <c r="B15" s="77" t="s">
        <v>3</v>
      </c>
      <c r="C15" s="100">
        <v>-7288</v>
      </c>
      <c r="D15" s="101"/>
      <c r="E15" s="77" t="s">
        <v>3</v>
      </c>
      <c r="F15" s="100">
        <v>-11544</v>
      </c>
      <c r="G15" s="77"/>
      <c r="H15" s="77"/>
      <c r="I15" s="77" t="s">
        <v>3</v>
      </c>
      <c r="J15" s="100">
        <v>-77656</v>
      </c>
      <c r="K15" s="77"/>
      <c r="L15" s="77" t="s">
        <v>3</v>
      </c>
      <c r="M15" s="100">
        <v>-39636</v>
      </c>
      <c r="N15" s="77"/>
    </row>
    <row r="16" spans="1:14" s="5" customFormat="1" x14ac:dyDescent="0.25">
      <c r="A16" s="79" t="s">
        <v>53</v>
      </c>
      <c r="B16" s="86"/>
      <c r="C16" s="81" t="s">
        <v>18</v>
      </c>
      <c r="D16" s="81"/>
      <c r="E16" s="81"/>
      <c r="F16" s="81" t="s">
        <v>18</v>
      </c>
      <c r="G16" s="86"/>
      <c r="H16" s="86"/>
      <c r="I16" s="86"/>
      <c r="J16" s="81" t="s">
        <v>18</v>
      </c>
      <c r="K16" s="86"/>
      <c r="L16" s="86"/>
      <c r="M16" s="87">
        <v>1502</v>
      </c>
    </row>
    <row r="17" spans="1:14" s="5" customFormat="1" x14ac:dyDescent="0.25">
      <c r="A17" s="90" t="s">
        <v>54</v>
      </c>
      <c r="B17" s="91"/>
      <c r="C17" s="92" t="s">
        <v>18</v>
      </c>
      <c r="D17" s="92"/>
      <c r="E17" s="93"/>
      <c r="F17" s="92" t="s">
        <v>18</v>
      </c>
      <c r="G17" s="91"/>
      <c r="H17" s="91"/>
      <c r="I17" s="91"/>
      <c r="J17" s="92" t="s">
        <v>18</v>
      </c>
      <c r="K17" s="91"/>
      <c r="L17" s="91"/>
      <c r="M17" s="9">
        <v>1344</v>
      </c>
      <c r="N17" s="102"/>
    </row>
    <row r="18" spans="1:14" s="5" customFormat="1" x14ac:dyDescent="0.25">
      <c r="A18" s="79" t="s">
        <v>55</v>
      </c>
      <c r="B18" s="86"/>
      <c r="C18" s="81" t="s">
        <v>18</v>
      </c>
      <c r="D18" s="87"/>
      <c r="E18" s="87"/>
      <c r="F18" s="81" t="s">
        <v>18</v>
      </c>
      <c r="G18" s="86"/>
      <c r="H18" s="86"/>
      <c r="I18" s="86"/>
      <c r="J18" s="87">
        <v>14015</v>
      </c>
      <c r="K18" s="86"/>
      <c r="L18" s="86"/>
      <c r="M18" s="87" t="s">
        <v>18</v>
      </c>
      <c r="N18" s="86"/>
    </row>
    <row r="19" spans="1:14" s="5" customFormat="1" x14ac:dyDescent="0.25">
      <c r="A19" s="90" t="s">
        <v>56</v>
      </c>
      <c r="B19" s="91"/>
      <c r="C19" s="93">
        <v>404</v>
      </c>
      <c r="D19" s="93"/>
      <c r="E19" s="93"/>
      <c r="F19" s="92" t="s">
        <v>18</v>
      </c>
      <c r="G19" s="91"/>
      <c r="H19" s="91"/>
      <c r="I19" s="91"/>
      <c r="J19" s="93">
        <v>4694</v>
      </c>
      <c r="K19" s="91"/>
      <c r="L19" s="91"/>
      <c r="M19" s="93" t="s">
        <v>18</v>
      </c>
      <c r="N19" s="102"/>
    </row>
    <row r="20" spans="1:14" s="5" customFormat="1" x14ac:dyDescent="0.25">
      <c r="A20" s="79" t="s">
        <v>57</v>
      </c>
      <c r="B20" s="86"/>
      <c r="C20" s="87">
        <v>-336</v>
      </c>
      <c r="D20" s="87"/>
      <c r="E20" s="87"/>
      <c r="F20" s="87">
        <v>145</v>
      </c>
      <c r="G20" s="86"/>
      <c r="H20" s="86"/>
      <c r="I20" s="86"/>
      <c r="J20" s="87">
        <v>-433</v>
      </c>
      <c r="K20" s="86"/>
      <c r="L20" s="86"/>
      <c r="M20" s="87">
        <v>3514</v>
      </c>
      <c r="N20" s="86"/>
    </row>
    <row r="21" spans="1:14" s="5" customFormat="1" x14ac:dyDescent="0.25">
      <c r="A21" s="90" t="s">
        <v>60</v>
      </c>
      <c r="B21" s="91"/>
      <c r="C21" s="93">
        <v>666</v>
      </c>
      <c r="D21" s="93"/>
      <c r="E21" s="93"/>
      <c r="F21" s="93">
        <v>397</v>
      </c>
      <c r="G21" s="91"/>
      <c r="H21" s="91"/>
      <c r="I21" s="91"/>
      <c r="J21" s="93">
        <v>3616</v>
      </c>
      <c r="K21" s="91"/>
      <c r="L21" s="91"/>
      <c r="M21" s="93">
        <v>947</v>
      </c>
      <c r="N21" s="102"/>
    </row>
    <row r="22" spans="1:14" s="5" customFormat="1" x14ac:dyDescent="0.25">
      <c r="A22" s="79" t="s">
        <v>62</v>
      </c>
      <c r="B22" s="86"/>
      <c r="C22" s="87">
        <v>2934</v>
      </c>
      <c r="D22" s="87"/>
      <c r="E22" s="87"/>
      <c r="F22" s="87">
        <v>4545</v>
      </c>
      <c r="G22" s="86"/>
      <c r="H22" s="86"/>
      <c r="I22" s="86"/>
      <c r="J22" s="87">
        <v>14008</v>
      </c>
      <c r="K22" s="86"/>
      <c r="L22" s="86"/>
      <c r="M22" s="87">
        <v>13384</v>
      </c>
      <c r="N22" s="86"/>
    </row>
    <row r="23" spans="1:14" s="5" customFormat="1" x14ac:dyDescent="0.25">
      <c r="A23" s="90" t="s">
        <v>32</v>
      </c>
      <c r="B23" s="91"/>
      <c r="C23" s="93">
        <v>105</v>
      </c>
      <c r="D23" s="93"/>
      <c r="E23" s="93"/>
      <c r="F23" s="93">
        <v>366</v>
      </c>
      <c r="G23" s="91"/>
      <c r="H23" s="91"/>
      <c r="I23" s="91"/>
      <c r="J23" s="93">
        <v>8358</v>
      </c>
      <c r="K23" s="91"/>
      <c r="L23" s="91"/>
      <c r="M23" s="93">
        <v>366</v>
      </c>
      <c r="N23" s="102"/>
    </row>
    <row r="24" spans="1:14" s="5" customFormat="1" x14ac:dyDescent="0.25">
      <c r="A24" s="79" t="s">
        <v>76</v>
      </c>
      <c r="B24" s="86"/>
      <c r="C24" s="87">
        <v>262</v>
      </c>
      <c r="D24" s="87"/>
      <c r="E24" s="87"/>
      <c r="F24" s="87" t="s">
        <v>18</v>
      </c>
      <c r="G24" s="86"/>
      <c r="H24" s="86"/>
      <c r="I24" s="86"/>
      <c r="J24" s="87">
        <v>262</v>
      </c>
      <c r="K24" s="86"/>
      <c r="L24" s="86"/>
      <c r="M24" s="87" t="s">
        <v>18</v>
      </c>
      <c r="N24" s="86"/>
    </row>
    <row r="25" spans="1:14" s="5" customFormat="1" x14ac:dyDescent="0.25">
      <c r="A25" s="90" t="s">
        <v>61</v>
      </c>
      <c r="B25" s="91"/>
      <c r="C25" s="93" t="s">
        <v>18</v>
      </c>
      <c r="D25" s="93"/>
      <c r="E25" s="93"/>
      <c r="F25" s="93" t="s">
        <v>18</v>
      </c>
      <c r="G25" s="91"/>
      <c r="H25" s="91"/>
      <c r="I25" s="91"/>
      <c r="J25" s="93">
        <v>623</v>
      </c>
      <c r="K25" s="91"/>
      <c r="L25" s="91"/>
      <c r="M25" s="93" t="s">
        <v>18</v>
      </c>
      <c r="N25" s="102"/>
    </row>
    <row r="26" spans="1:14" s="5" customFormat="1" x14ac:dyDescent="0.25">
      <c r="A26" s="79" t="s">
        <v>30</v>
      </c>
      <c r="B26" s="86"/>
      <c r="C26" s="87" t="s">
        <v>18</v>
      </c>
      <c r="D26" s="87"/>
      <c r="E26" s="87"/>
      <c r="F26" s="87">
        <v>150</v>
      </c>
      <c r="G26" s="86"/>
      <c r="H26" s="86"/>
      <c r="I26" s="86"/>
      <c r="J26" s="87" t="s">
        <v>18</v>
      </c>
      <c r="K26" s="86"/>
      <c r="L26" s="86"/>
      <c r="M26" s="87">
        <v>-1104</v>
      </c>
      <c r="N26" s="86"/>
    </row>
    <row r="27" spans="1:14" s="5" customFormat="1" x14ac:dyDescent="0.25">
      <c r="A27" s="90" t="s">
        <v>69</v>
      </c>
      <c r="B27" s="91"/>
      <c r="C27" s="93" t="s">
        <v>18</v>
      </c>
      <c r="D27" s="93"/>
      <c r="E27" s="93"/>
      <c r="F27" s="93" t="s">
        <v>18</v>
      </c>
      <c r="G27" s="91"/>
      <c r="H27" s="91"/>
      <c r="I27" s="91"/>
      <c r="J27" s="93">
        <v>-798</v>
      </c>
      <c r="K27" s="91"/>
      <c r="L27" s="91"/>
      <c r="M27" s="93" t="s">
        <v>18</v>
      </c>
      <c r="N27" s="102"/>
    </row>
    <row r="28" spans="1:14" s="5" customFormat="1" x14ac:dyDescent="0.25">
      <c r="A28" s="79" t="s">
        <v>73</v>
      </c>
      <c r="B28" s="86"/>
      <c r="C28" s="87">
        <v>1651</v>
      </c>
      <c r="D28" s="87"/>
      <c r="E28" s="87"/>
      <c r="F28" s="87" t="s">
        <v>18</v>
      </c>
      <c r="G28" s="86"/>
      <c r="H28" s="86"/>
      <c r="I28" s="86"/>
      <c r="J28" s="87">
        <v>1651</v>
      </c>
      <c r="K28" s="86"/>
      <c r="L28" s="86"/>
      <c r="M28" s="87" t="s">
        <v>18</v>
      </c>
      <c r="N28" s="86"/>
    </row>
    <row r="29" spans="1:14" s="5" customFormat="1" x14ac:dyDescent="0.25">
      <c r="A29" s="90" t="s">
        <v>36</v>
      </c>
      <c r="B29" s="91"/>
      <c r="C29" s="93">
        <v>-1644</v>
      </c>
      <c r="D29" s="93"/>
      <c r="E29" s="93"/>
      <c r="F29" s="93">
        <v>-1985</v>
      </c>
      <c r="G29" s="91"/>
      <c r="H29" s="91"/>
      <c r="I29" s="91"/>
      <c r="J29" s="93">
        <v>-5079</v>
      </c>
      <c r="K29" s="91"/>
      <c r="L29" s="91"/>
      <c r="M29" s="93">
        <v>-9294</v>
      </c>
      <c r="N29" s="102"/>
    </row>
    <row r="30" spans="1:14" s="5" customFormat="1" x14ac:dyDescent="0.25">
      <c r="A30" s="79" t="s">
        <v>72</v>
      </c>
      <c r="B30" s="86"/>
      <c r="C30" s="87">
        <v>1156</v>
      </c>
      <c r="D30" s="87"/>
      <c r="E30" s="87"/>
      <c r="F30" s="87" t="s">
        <v>18</v>
      </c>
      <c r="G30" s="86"/>
      <c r="H30" s="86"/>
      <c r="I30" s="86"/>
      <c r="J30" s="87">
        <v>1156</v>
      </c>
      <c r="K30" s="86"/>
      <c r="L30" s="86"/>
      <c r="M30" s="87" t="s">
        <v>18</v>
      </c>
      <c r="N30" s="86"/>
    </row>
    <row r="31" spans="1:14" s="5" customFormat="1" x14ac:dyDescent="0.25">
      <c r="A31" s="90" t="s">
        <v>37</v>
      </c>
      <c r="B31" s="91"/>
      <c r="C31" s="93">
        <v>687</v>
      </c>
      <c r="D31" s="93"/>
      <c r="E31" s="93"/>
      <c r="F31" s="93">
        <v>269</v>
      </c>
      <c r="G31" s="91"/>
      <c r="H31" s="91"/>
      <c r="I31" s="91"/>
      <c r="J31" s="93">
        <v>2018</v>
      </c>
      <c r="K31" s="91"/>
      <c r="L31" s="91"/>
      <c r="M31" s="93">
        <v>931</v>
      </c>
      <c r="N31" s="102"/>
    </row>
    <row r="32" spans="1:14" s="5" customFormat="1" ht="15.75" thickBot="1" x14ac:dyDescent="0.3">
      <c r="A32" s="79" t="s">
        <v>31</v>
      </c>
      <c r="B32" s="80"/>
      <c r="C32" s="87" t="s">
        <v>18</v>
      </c>
      <c r="D32" s="87"/>
      <c r="E32" s="80"/>
      <c r="F32" s="87">
        <v>466</v>
      </c>
      <c r="G32" s="86"/>
      <c r="H32" s="86"/>
      <c r="I32" s="80"/>
      <c r="J32" s="87">
        <v>0</v>
      </c>
      <c r="K32" s="86"/>
      <c r="L32" s="80"/>
      <c r="M32" s="87">
        <v>-1780</v>
      </c>
    </row>
    <row r="33" spans="1:14" s="5" customFormat="1" ht="15.75" thickBot="1" x14ac:dyDescent="0.3">
      <c r="A33" s="76" t="s">
        <v>63</v>
      </c>
      <c r="B33" s="82" t="s">
        <v>3</v>
      </c>
      <c r="C33" s="83">
        <f>SUM(C15:C32)</f>
        <v>-1403</v>
      </c>
      <c r="D33" s="100"/>
      <c r="E33" s="82" t="s">
        <v>3</v>
      </c>
      <c r="F33" s="83">
        <f>SUM(F15:F32)</f>
        <v>-7191</v>
      </c>
      <c r="G33" s="77"/>
      <c r="H33" s="77"/>
      <c r="I33" s="82" t="s">
        <v>3</v>
      </c>
      <c r="J33" s="83">
        <f>SUM(J15:J32)</f>
        <v>-33565</v>
      </c>
      <c r="K33" s="77"/>
      <c r="L33" s="82" t="s">
        <v>3</v>
      </c>
      <c r="M33" s="83">
        <f>SUM(M15:M32)</f>
        <v>-29826</v>
      </c>
      <c r="N33" s="91"/>
    </row>
    <row r="34" spans="1:14" s="5" customFormat="1" ht="16.5" thickTop="1" thickBot="1" x14ac:dyDescent="0.3">
      <c r="A34" s="103" t="s">
        <v>64</v>
      </c>
      <c r="B34" s="104" t="s">
        <v>3</v>
      </c>
      <c r="C34" s="105">
        <f>$C$33/C36</f>
        <v>-1.1229390107251481E-2</v>
      </c>
      <c r="D34" s="106"/>
      <c r="E34" s="104" t="s">
        <v>3</v>
      </c>
      <c r="F34" s="105">
        <f>$F$33/F36</f>
        <v>-8.0715223759975752E-2</v>
      </c>
      <c r="G34" s="107"/>
      <c r="H34" s="107"/>
      <c r="I34" s="104" t="s">
        <v>3</v>
      </c>
      <c r="J34" s="105">
        <f>$J$33/J36</f>
        <v>-0.29421045711530874</v>
      </c>
      <c r="K34" s="107"/>
      <c r="L34" s="104" t="s">
        <v>3</v>
      </c>
      <c r="M34" s="105">
        <f>$M$33/M36</f>
        <v>-0.35139019792648446</v>
      </c>
    </row>
    <row r="35" spans="1:14" s="5" customFormat="1" ht="16.5" thickTop="1" thickBot="1" x14ac:dyDescent="0.3">
      <c r="A35" s="76" t="s">
        <v>65</v>
      </c>
      <c r="B35" s="82" t="s">
        <v>3</v>
      </c>
      <c r="C35" s="108">
        <f>$C$33/C37</f>
        <v>-1.1229390107251481E-2</v>
      </c>
      <c r="D35" s="100"/>
      <c r="E35" s="82" t="s">
        <v>3</v>
      </c>
      <c r="F35" s="108">
        <f>$F$33/F37</f>
        <v>-8.0715223759975752E-2</v>
      </c>
      <c r="G35" s="77"/>
      <c r="H35" s="77"/>
      <c r="I35" s="82" t="s">
        <v>3</v>
      </c>
      <c r="J35" s="108">
        <f>$J$33/J37</f>
        <v>-0.29421045711530874</v>
      </c>
      <c r="K35" s="77"/>
      <c r="L35" s="82" t="s">
        <v>3</v>
      </c>
      <c r="M35" s="108">
        <f>$M$33/M37</f>
        <v>-0.35132397286091216</v>
      </c>
      <c r="N35" s="102"/>
    </row>
    <row r="36" spans="1:14" s="5" customFormat="1" ht="16.5" thickTop="1" thickBot="1" x14ac:dyDescent="0.3">
      <c r="A36" s="103" t="s">
        <v>66</v>
      </c>
      <c r="B36" s="104"/>
      <c r="C36" s="109">
        <v>124940</v>
      </c>
      <c r="D36" s="81"/>
      <c r="E36" s="104"/>
      <c r="F36" s="109">
        <v>89091</v>
      </c>
      <c r="G36" s="86"/>
      <c r="H36" s="86"/>
      <c r="I36" s="104"/>
      <c r="J36" s="109">
        <v>114085</v>
      </c>
      <c r="K36" s="86"/>
      <c r="L36" s="104"/>
      <c r="M36" s="109">
        <v>84880</v>
      </c>
      <c r="N36" s="86"/>
    </row>
    <row r="37" spans="1:14" s="5" customFormat="1" ht="16.5" thickTop="1" thickBot="1" x14ac:dyDescent="0.3">
      <c r="A37" s="76" t="s">
        <v>67</v>
      </c>
      <c r="B37" s="82"/>
      <c r="C37" s="83">
        <v>124940</v>
      </c>
      <c r="D37" s="92"/>
      <c r="E37" s="82"/>
      <c r="F37" s="83">
        <v>89091</v>
      </c>
      <c r="G37" s="77"/>
      <c r="H37" s="77"/>
      <c r="I37" s="82"/>
      <c r="J37" s="83">
        <v>114085</v>
      </c>
      <c r="K37" s="77"/>
      <c r="L37" s="82"/>
      <c r="M37" s="83">
        <v>84896</v>
      </c>
      <c r="N37" s="91"/>
    </row>
    <row r="38" spans="1:14" s="5" customFormat="1" ht="7.15" customHeight="1" thickTop="1" x14ac:dyDescent="0.25">
      <c r="A38" s="95"/>
      <c r="B38" s="107"/>
      <c r="D38" s="106"/>
      <c r="I38" s="107"/>
      <c r="L38" s="107"/>
    </row>
    <row r="39" spans="1:14" s="5" customFormat="1" x14ac:dyDescent="0.25">
      <c r="A39" s="76" t="s">
        <v>63</v>
      </c>
      <c r="B39" s="77" t="s">
        <v>3</v>
      </c>
      <c r="C39" s="100">
        <f>C33</f>
        <v>-1403</v>
      </c>
      <c r="D39" s="110"/>
      <c r="E39" s="77" t="s">
        <v>3</v>
      </c>
      <c r="F39" s="100">
        <f>F33</f>
        <v>-7191</v>
      </c>
      <c r="G39" s="77"/>
      <c r="H39" s="77"/>
      <c r="I39" s="77" t="s">
        <v>3</v>
      </c>
      <c r="J39" s="100">
        <f>J33</f>
        <v>-33565</v>
      </c>
      <c r="K39" s="77"/>
      <c r="L39" s="77" t="s">
        <v>3</v>
      </c>
      <c r="M39" s="100">
        <f>M33</f>
        <v>-29826</v>
      </c>
      <c r="N39" s="91"/>
    </row>
    <row r="40" spans="1:14" s="5" customFormat="1" x14ac:dyDescent="0.25">
      <c r="A40" s="79" t="s">
        <v>77</v>
      </c>
      <c r="B40" s="86"/>
      <c r="C40" s="87">
        <v>958</v>
      </c>
      <c r="D40" s="111"/>
      <c r="E40" s="111"/>
      <c r="F40" s="87">
        <v>789</v>
      </c>
      <c r="G40" s="86"/>
      <c r="H40" s="86"/>
      <c r="I40" s="86"/>
      <c r="J40" s="87">
        <v>4217</v>
      </c>
      <c r="K40" s="86"/>
      <c r="L40" s="86"/>
      <c r="M40" s="87">
        <v>2501</v>
      </c>
    </row>
    <row r="41" spans="1:14" s="5" customFormat="1" x14ac:dyDescent="0.25">
      <c r="A41" s="90" t="s">
        <v>38</v>
      </c>
      <c r="B41" s="91"/>
      <c r="C41" s="93">
        <v>1482</v>
      </c>
      <c r="D41" s="93"/>
      <c r="E41" s="93"/>
      <c r="F41" s="93">
        <v>1071</v>
      </c>
      <c r="G41" s="91"/>
      <c r="H41" s="91"/>
      <c r="I41" s="91"/>
      <c r="J41" s="93">
        <v>6076</v>
      </c>
      <c r="K41" s="91"/>
      <c r="L41" s="91"/>
      <c r="M41" s="93">
        <v>2523</v>
      </c>
      <c r="N41" s="102"/>
    </row>
    <row r="42" spans="1:14" s="5" customFormat="1" ht="15.75" thickBot="1" x14ac:dyDescent="0.3">
      <c r="A42" s="79" t="s">
        <v>42</v>
      </c>
      <c r="B42" s="80"/>
      <c r="C42" s="87">
        <v>-29</v>
      </c>
      <c r="E42" s="80"/>
      <c r="F42" s="81">
        <v>114</v>
      </c>
      <c r="I42" s="80"/>
      <c r="J42" s="87">
        <v>-29</v>
      </c>
      <c r="L42" s="80"/>
      <c r="M42" s="81">
        <v>127</v>
      </c>
    </row>
    <row r="43" spans="1:14" s="5" customFormat="1" ht="15.75" thickBot="1" x14ac:dyDescent="0.3">
      <c r="A43" s="76" t="s">
        <v>68</v>
      </c>
      <c r="B43" s="82" t="s">
        <v>3</v>
      </c>
      <c r="C43" s="83">
        <f>SUM(C39:C42)</f>
        <v>1008</v>
      </c>
      <c r="D43" s="100"/>
      <c r="E43" s="82" t="s">
        <v>3</v>
      </c>
      <c r="F43" s="83">
        <f>SUM(F39:F42)</f>
        <v>-5217</v>
      </c>
      <c r="G43" s="77"/>
      <c r="H43" s="77"/>
      <c r="I43" s="82" t="s">
        <v>3</v>
      </c>
      <c r="J43" s="83">
        <f>SUM(J39:J42)</f>
        <v>-23301</v>
      </c>
      <c r="K43" s="77"/>
      <c r="L43" s="82" t="s">
        <v>3</v>
      </c>
      <c r="M43" s="83">
        <f>SUM(M39:M42)</f>
        <v>-24675</v>
      </c>
      <c r="N43" s="91"/>
    </row>
    <row r="44" spans="1:14" ht="15.75" thickTop="1" x14ac:dyDescent="0.25">
      <c r="N44" s="5"/>
    </row>
  </sheetData>
  <mergeCells count="6">
    <mergeCell ref="B1:F1"/>
    <mergeCell ref="I1:M1"/>
    <mergeCell ref="B2:C2"/>
    <mergeCell ref="E2:F2"/>
    <mergeCell ref="I2:J2"/>
    <mergeCell ref="L2:M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BS - PR</vt:lpstr>
      <vt:lpstr>IS</vt:lpstr>
      <vt:lpstr>Non-GAAP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Noman Ghulamali</dc:creator>
  <cp:lastModifiedBy>Noman Ghulamali</cp:lastModifiedBy>
  <dcterms:created xsi:type="dcterms:W3CDTF">2020-04-08T01:53:18Z</dcterms:created>
  <dcterms:modified xsi:type="dcterms:W3CDTF">2020-10-29T15:32:55Z</dcterms:modified>
</cp:coreProperties>
</file>