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nodata-my.sharepoint.com/personal/parueb_innodata_com/Documents/Audit and 10K/2023/Q1 2023/P. Press release, Script, IRD/New Package/"/>
    </mc:Choice>
  </mc:AlternateContent>
  <xr:revisionPtr revIDLastSave="1514" documentId="8_{D15BC36F-0B6B-4554-AD39-54E284F7BAB2}" xr6:coauthVersionLast="47" xr6:coauthVersionMax="47" xr10:uidLastSave="{005C02B3-D2D4-47BD-8E34-93AF4D5608CE}"/>
  <bookViews>
    <workbookView xWindow="-110" yWindow="-110" windowWidth="19420" windowHeight="10420" xr2:uid="{B1E1CE53-4846-43DA-A6CF-B016622B8F6B}"/>
  </bookViews>
  <sheets>
    <sheet name="IS" sheetId="4" r:id="rId1"/>
    <sheet name="BS" sheetId="9" r:id="rId2"/>
    <sheet name="Cashflow" sheetId="17" r:id="rId3"/>
    <sheet name="Revenue by Segment" sheetId="5" r:id="rId4"/>
    <sheet name="Adjusted EBITDA" sheetId="3" r:id="rId5"/>
    <sheet name="Disclosure AGM%" sheetId="19" r:id="rId6"/>
  </sheets>
  <externalReferences>
    <externalReference r:id="rId7"/>
  </externalReferences>
  <definedNames>
    <definedName name="\0" localSheetId="2">#REF!</definedName>
    <definedName name="\0" localSheetId="5">#REF!</definedName>
    <definedName name="\0">#REF!</definedName>
    <definedName name="\A" localSheetId="2">#REF!</definedName>
    <definedName name="\A" localSheetId="5">#REF!</definedName>
    <definedName name="\A">#REF!</definedName>
    <definedName name="\E" localSheetId="2">#REF!</definedName>
    <definedName name="\E">#REF!</definedName>
    <definedName name="\M" localSheetId="2">#REF!</definedName>
    <definedName name="\M">#REF!</definedName>
    <definedName name="\P">#REF!</definedName>
    <definedName name="\S">#REF!</definedName>
    <definedName name="\T">#REF!</definedName>
    <definedName name="\V">#REF!</definedName>
    <definedName name="_____________C">#REF!</definedName>
    <definedName name="_____________SCH11">#REF!</definedName>
    <definedName name="_____________SCH4">#REF!</definedName>
    <definedName name="_____________SCH8">#REF!</definedName>
    <definedName name="____________C">#REF!</definedName>
    <definedName name="____________DAT1">#REF!</definedName>
    <definedName name="____________DAT10">#REF!</definedName>
    <definedName name="____________DAT11">#REF!</definedName>
    <definedName name="____________DAT12">#REF!</definedName>
    <definedName name="____________DAT13">#REF!</definedName>
    <definedName name="____________DAT14">#REF!</definedName>
    <definedName name="____________DAT15">#REF!</definedName>
    <definedName name="____________DAT16">#REF!</definedName>
    <definedName name="____________DAT17">#REF!</definedName>
    <definedName name="____________DAT18">#REF!</definedName>
    <definedName name="____________DAT19">#REF!</definedName>
    <definedName name="____________DAT2">#REF!</definedName>
    <definedName name="____________DAT20">#REF!</definedName>
    <definedName name="____________DAT21">#REF!</definedName>
    <definedName name="____________DAT22">#REF!</definedName>
    <definedName name="____________DAT3">#REF!</definedName>
    <definedName name="____________DAT4">#REF!</definedName>
    <definedName name="____________DAT5">#REF!</definedName>
    <definedName name="____________DAT6">#REF!</definedName>
    <definedName name="____________DAT7">#REF!</definedName>
    <definedName name="____________DAT8">#REF!</definedName>
    <definedName name="____________DAT9">#REF!</definedName>
    <definedName name="____________JAI1">#REF!</definedName>
    <definedName name="____________JAI2">#REF!</definedName>
    <definedName name="____________JAI3">#REF!</definedName>
    <definedName name="____________KJ1">#REF!</definedName>
    <definedName name="____________KJ2">#REF!</definedName>
    <definedName name="____________KJ3">#REF!</definedName>
    <definedName name="____________KJ4">#REF!</definedName>
    <definedName name="____________KJ5">#REF!</definedName>
    <definedName name="____________PG10">#REF!</definedName>
    <definedName name="____________PG11">#REF!</definedName>
    <definedName name="____________PG13">#REF!</definedName>
    <definedName name="____________PG3">#REF!</definedName>
    <definedName name="____________PG4">#REF!</definedName>
    <definedName name="____________PG6">#REF!</definedName>
    <definedName name="____________PG8">#REF!</definedName>
    <definedName name="____________SCH11">#REF!</definedName>
    <definedName name="____________SCH4">#REF!</definedName>
    <definedName name="____________SCH8">#REF!</definedName>
    <definedName name="___________C">#REF!</definedName>
    <definedName name="___________DAT1">#REF!</definedName>
    <definedName name="___________DAT10">#REF!</definedName>
    <definedName name="___________DAT11">#REF!</definedName>
    <definedName name="___________DAT12">#REF!</definedName>
    <definedName name="___________DAT13">#REF!</definedName>
    <definedName name="___________DAT14">#REF!</definedName>
    <definedName name="___________DAT15">#REF!</definedName>
    <definedName name="___________DAT16">#REF!</definedName>
    <definedName name="___________DAT17">#REF!</definedName>
    <definedName name="___________DAT18">#REF!</definedName>
    <definedName name="___________DAT19">#REF!</definedName>
    <definedName name="___________DAT2">#REF!</definedName>
    <definedName name="___________DAT20">#REF!</definedName>
    <definedName name="___________DAT21">#REF!</definedName>
    <definedName name="___________DAT22">#REF!</definedName>
    <definedName name="___________DAT3">#REF!</definedName>
    <definedName name="___________DAT4">#REF!</definedName>
    <definedName name="___________DAT5">#REF!</definedName>
    <definedName name="___________DAT6">#REF!</definedName>
    <definedName name="___________DAT7">#REF!</definedName>
    <definedName name="___________DAT8">#REF!</definedName>
    <definedName name="___________DAT9">#REF!</definedName>
    <definedName name="___________JAI1">#REF!</definedName>
    <definedName name="___________JAI2">#REF!</definedName>
    <definedName name="___________JAI3">#REF!</definedName>
    <definedName name="___________KJ1">#REF!</definedName>
    <definedName name="___________KJ2">#REF!</definedName>
    <definedName name="___________KJ3">#REF!</definedName>
    <definedName name="___________KJ4">#REF!</definedName>
    <definedName name="___________KJ5">#REF!</definedName>
    <definedName name="___________PG10">#REF!</definedName>
    <definedName name="___________PG11">#REF!</definedName>
    <definedName name="___________PG13">#REF!</definedName>
    <definedName name="___________PG3">#REF!</definedName>
    <definedName name="___________PG4">#REF!</definedName>
    <definedName name="___________PG6">#REF!</definedName>
    <definedName name="___________PG8">#REF!</definedName>
    <definedName name="___________SCH11">#REF!</definedName>
    <definedName name="___________SCH4">#REF!</definedName>
    <definedName name="___________SCH8">#REF!</definedName>
    <definedName name="__________C">#REF!</definedName>
    <definedName name="__________DAT1">#REF!</definedName>
    <definedName name="__________DAT10">#REF!</definedName>
    <definedName name="__________DAT11">#REF!</definedName>
    <definedName name="__________DAT12">#REF!</definedName>
    <definedName name="__________DAT13">#REF!</definedName>
    <definedName name="__________DAT14">#REF!</definedName>
    <definedName name="__________DAT15">#REF!</definedName>
    <definedName name="__________DAT16">#REF!</definedName>
    <definedName name="__________DAT17">#REF!</definedName>
    <definedName name="__________DAT18">#REF!</definedName>
    <definedName name="__________DAT19">#REF!</definedName>
    <definedName name="__________DAT2">#REF!</definedName>
    <definedName name="__________DAT20">#REF!</definedName>
    <definedName name="__________DAT21">#REF!</definedName>
    <definedName name="__________DAT22">#REF!</definedName>
    <definedName name="__________DAT3">#REF!</definedName>
    <definedName name="__________DAT4">#REF!</definedName>
    <definedName name="__________DAT5">#REF!</definedName>
    <definedName name="__________DAT6">#REF!</definedName>
    <definedName name="__________DAT7">#REF!</definedName>
    <definedName name="__________DAT8">#REF!</definedName>
    <definedName name="__________DAT9">#REF!</definedName>
    <definedName name="__________JAI1">#REF!</definedName>
    <definedName name="__________JAI2">#REF!</definedName>
    <definedName name="__________JAI3">#REF!</definedName>
    <definedName name="__________KJ1">#REF!</definedName>
    <definedName name="__________KJ2">#REF!</definedName>
    <definedName name="__________KJ3">#REF!</definedName>
    <definedName name="__________KJ4">#REF!</definedName>
    <definedName name="__________KJ5">#REF!</definedName>
    <definedName name="__________PG10">#REF!</definedName>
    <definedName name="__________PG11">#REF!</definedName>
    <definedName name="__________PG13">#REF!</definedName>
    <definedName name="__________PG3">#REF!</definedName>
    <definedName name="__________PG4">#REF!</definedName>
    <definedName name="__________PG6">#REF!</definedName>
    <definedName name="__________PG8">#REF!</definedName>
    <definedName name="__________SCH11">#REF!</definedName>
    <definedName name="__________SCH4">#REF!</definedName>
    <definedName name="__________SCH8">#REF!</definedName>
    <definedName name="_________C">#REF!</definedName>
    <definedName name="_________DAT1">#REF!</definedName>
    <definedName name="_________DAT10">#REF!</definedName>
    <definedName name="_________DAT11">#REF!</definedName>
    <definedName name="_________DAT12">#REF!</definedName>
    <definedName name="_________DAT13">#REF!</definedName>
    <definedName name="_________DAT14">#REF!</definedName>
    <definedName name="_________DAT15">#REF!</definedName>
    <definedName name="_________DAT16">#REF!</definedName>
    <definedName name="_________DAT17">#REF!</definedName>
    <definedName name="_________DAT18">#REF!</definedName>
    <definedName name="_________DAT19">#REF!</definedName>
    <definedName name="_________DAT2">#REF!</definedName>
    <definedName name="_________DAT20">#REF!</definedName>
    <definedName name="_________DAT21">#REF!</definedName>
    <definedName name="_________DAT22">#REF!</definedName>
    <definedName name="_________DAT3">#REF!</definedName>
    <definedName name="_________DAT4">#REF!</definedName>
    <definedName name="_________DAT5">#REF!</definedName>
    <definedName name="_________DAT6">#REF!</definedName>
    <definedName name="_________DAT7">#REF!</definedName>
    <definedName name="_________DAT8">#REF!</definedName>
    <definedName name="_________DAT9">#REF!</definedName>
    <definedName name="_________JAI1">#REF!</definedName>
    <definedName name="_________JAI2">#REF!</definedName>
    <definedName name="_________JAI3">#REF!</definedName>
    <definedName name="_________KJ1">#REF!</definedName>
    <definedName name="_________KJ2">#REF!</definedName>
    <definedName name="_________KJ3">#REF!</definedName>
    <definedName name="_________KJ4">#REF!</definedName>
    <definedName name="_________KJ5">#REF!</definedName>
    <definedName name="_________PG10">#REF!</definedName>
    <definedName name="_________PG11">#REF!</definedName>
    <definedName name="_________PG13">#REF!</definedName>
    <definedName name="_________PG3">#REF!</definedName>
    <definedName name="_________PG4">#REF!</definedName>
    <definedName name="_________PG6">#REF!</definedName>
    <definedName name="_________PG8">#REF!</definedName>
    <definedName name="_________SCH11">#REF!</definedName>
    <definedName name="_________SCH4">#REF!</definedName>
    <definedName name="_________SCH8">#REF!</definedName>
    <definedName name="________C">#REF!</definedName>
    <definedName name="________DAT1">#REF!</definedName>
    <definedName name="________DAT10">#REF!</definedName>
    <definedName name="________DAT11">#REF!</definedName>
    <definedName name="________DAT12">#REF!</definedName>
    <definedName name="________DAT13">#REF!</definedName>
    <definedName name="________DAT14">#REF!</definedName>
    <definedName name="________DAT15">#REF!</definedName>
    <definedName name="________DAT16">#REF!</definedName>
    <definedName name="________DAT17">#REF!</definedName>
    <definedName name="________DAT18">#REF!</definedName>
    <definedName name="________DAT19">#REF!</definedName>
    <definedName name="________DAT2">#REF!</definedName>
    <definedName name="________DAT20">#REF!</definedName>
    <definedName name="________DAT21">#REF!</definedName>
    <definedName name="________DAT2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_DAT9">#REF!</definedName>
    <definedName name="________JAI1">#REF!</definedName>
    <definedName name="________JAI2">#REF!</definedName>
    <definedName name="________JAI3">#REF!</definedName>
    <definedName name="________KJ1">#REF!</definedName>
    <definedName name="________KJ2">#REF!</definedName>
    <definedName name="________KJ3">#REF!</definedName>
    <definedName name="________KJ4">#REF!</definedName>
    <definedName name="________KJ5">#REF!</definedName>
    <definedName name="________PG10">#REF!</definedName>
    <definedName name="________PG11">#REF!</definedName>
    <definedName name="________PG13">#REF!</definedName>
    <definedName name="________PG3">#REF!</definedName>
    <definedName name="________PG4">#REF!</definedName>
    <definedName name="________PG6">#REF!</definedName>
    <definedName name="________PG8">#REF!</definedName>
    <definedName name="________SCH11">#REF!</definedName>
    <definedName name="________SCH4">#REF!</definedName>
    <definedName name="________SCH8">#REF!</definedName>
    <definedName name="_______C">#REF!</definedName>
    <definedName name="_______DAT1">#REF!</definedName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15">#REF!</definedName>
    <definedName name="_______DAT16">#REF!</definedName>
    <definedName name="_______DAT17">#REF!</definedName>
    <definedName name="_______DAT18">#REF!</definedName>
    <definedName name="_______DAT19">#REF!</definedName>
    <definedName name="_______DAT2">#REF!</definedName>
    <definedName name="_______DAT20">#REF!</definedName>
    <definedName name="_______DAT21">#REF!</definedName>
    <definedName name="_______DAT2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JAI1">#REF!</definedName>
    <definedName name="_______JAI2">#REF!</definedName>
    <definedName name="_______JAI3">#REF!</definedName>
    <definedName name="_______KJ1">#REF!</definedName>
    <definedName name="_______KJ2">#REF!</definedName>
    <definedName name="_______KJ3">#REF!</definedName>
    <definedName name="_______KJ4">#REF!</definedName>
    <definedName name="_______KJ5">#REF!</definedName>
    <definedName name="_______PG10">#REF!</definedName>
    <definedName name="_______PG11">#REF!</definedName>
    <definedName name="_______PG13">#REF!</definedName>
    <definedName name="_______PG3">#REF!</definedName>
    <definedName name="_______PG4">#REF!</definedName>
    <definedName name="_______PG6">#REF!</definedName>
    <definedName name="_______PG8">#REF!</definedName>
    <definedName name="_______SCH11">#REF!</definedName>
    <definedName name="_______SCH4">#REF!</definedName>
    <definedName name="_______SCH8">#REF!</definedName>
    <definedName name="______C">#REF!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15">#REF!</definedName>
    <definedName name="______DAT16">#REF!</definedName>
    <definedName name="______DAT17">#REF!</definedName>
    <definedName name="______DAT18">#REF!</definedName>
    <definedName name="______DAT19">#REF!</definedName>
    <definedName name="______DAT2">#REF!</definedName>
    <definedName name="______DAT20">#REF!</definedName>
    <definedName name="______DAT21">#REF!</definedName>
    <definedName name="______DAT2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JAI1">#REF!</definedName>
    <definedName name="______JAI2">#REF!</definedName>
    <definedName name="______JAI3">#REF!</definedName>
    <definedName name="______KJ1">#REF!</definedName>
    <definedName name="______KJ2">#REF!</definedName>
    <definedName name="______KJ3">#REF!</definedName>
    <definedName name="______KJ4">#REF!</definedName>
    <definedName name="______KJ5">#REF!</definedName>
    <definedName name="______PG10">#REF!</definedName>
    <definedName name="______PG11">#REF!</definedName>
    <definedName name="______PG13">#REF!</definedName>
    <definedName name="______PG3">#REF!</definedName>
    <definedName name="______PG4">#REF!</definedName>
    <definedName name="______PG6">#REF!</definedName>
    <definedName name="______PG8">#REF!</definedName>
    <definedName name="______SCH11">#REF!</definedName>
    <definedName name="______SCH4">#REF!</definedName>
    <definedName name="______SCH8">#REF!</definedName>
    <definedName name="_____C">#REF!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18">#REF!</definedName>
    <definedName name="_____DAT19">#REF!</definedName>
    <definedName name="_____DAT2">#REF!</definedName>
    <definedName name="_____DAT20">#REF!</definedName>
    <definedName name="_____DAT21">#REF!</definedName>
    <definedName name="_____DAT2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JAI1">#REF!</definedName>
    <definedName name="_____JAI2">#REF!</definedName>
    <definedName name="_____JAI3">#REF!</definedName>
    <definedName name="_____KJ1">#REF!</definedName>
    <definedName name="_____KJ2">#REF!</definedName>
    <definedName name="_____KJ3">#REF!</definedName>
    <definedName name="_____KJ4">#REF!</definedName>
    <definedName name="_____KJ5">#REF!</definedName>
    <definedName name="_____PG10">#REF!</definedName>
    <definedName name="_____PG11">#REF!</definedName>
    <definedName name="_____PG13">#REF!</definedName>
    <definedName name="_____PG3">#REF!</definedName>
    <definedName name="_____PG4">#REF!</definedName>
    <definedName name="_____PG6">#REF!</definedName>
    <definedName name="_____PG8">#REF!</definedName>
    <definedName name="_____SCH11">#REF!</definedName>
    <definedName name="_____SCH4">#REF!</definedName>
    <definedName name="_____SCH8">#REF!</definedName>
    <definedName name="____C">#REF!</definedName>
    <definedName name="____DAT1">#REF!</definedName>
    <definedName name="____DAT10">#REF!</definedName>
    <definedName name="____DAT11">#REF!</definedName>
    <definedName name="____DAT12">#REF!</definedName>
    <definedName name="____DAT13">#REF!</definedName>
    <definedName name="____DAT14">#REF!</definedName>
    <definedName name="____DAT15">#REF!</definedName>
    <definedName name="____DAT16">#REF!</definedName>
    <definedName name="____DAT17">#REF!</definedName>
    <definedName name="____DAT18">#REF!</definedName>
    <definedName name="____DAT19">#REF!</definedName>
    <definedName name="____DAT2">#REF!</definedName>
    <definedName name="____DAT20">#REF!</definedName>
    <definedName name="____DAT21">#REF!</definedName>
    <definedName name="____DAT2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JAI1">#REF!</definedName>
    <definedName name="____JAI2">#REF!</definedName>
    <definedName name="____JAI3">#REF!</definedName>
    <definedName name="____KJ1">#REF!</definedName>
    <definedName name="____KJ2">#REF!</definedName>
    <definedName name="____KJ3">#REF!</definedName>
    <definedName name="____KJ4">#REF!</definedName>
    <definedName name="____KJ5">#REF!</definedName>
    <definedName name="____PG10">#REF!</definedName>
    <definedName name="____PG11">#REF!</definedName>
    <definedName name="____PG13">#REF!</definedName>
    <definedName name="____PG3">#REF!</definedName>
    <definedName name="____PG4">#REF!</definedName>
    <definedName name="____PG6">#REF!</definedName>
    <definedName name="____PG8">#REF!</definedName>
    <definedName name="____SCH11">#REF!</definedName>
    <definedName name="____SCH4">#REF!</definedName>
    <definedName name="____SCH8">#REF!</definedName>
    <definedName name="___C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0">#REF!</definedName>
    <definedName name="___DAT21">#REF!</definedName>
    <definedName name="___DAT2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JAI1">#REF!</definedName>
    <definedName name="___JAI2">#REF!</definedName>
    <definedName name="___JAI3">#REF!</definedName>
    <definedName name="___KJ1">#REF!</definedName>
    <definedName name="___KJ2">#REF!</definedName>
    <definedName name="___KJ3">#REF!</definedName>
    <definedName name="___KJ4">#REF!</definedName>
    <definedName name="___KJ5">#REF!</definedName>
    <definedName name="___PG10">#REF!</definedName>
    <definedName name="___PG11">#REF!</definedName>
    <definedName name="___PG13">#REF!</definedName>
    <definedName name="___PG3">#REF!</definedName>
    <definedName name="___PG4">#REF!</definedName>
    <definedName name="___PG6">#REF!</definedName>
    <definedName name="___PG8">#REF!</definedName>
    <definedName name="___SCH11">#REF!</definedName>
    <definedName name="___SCH4">#REF!</definedName>
    <definedName name="___SCH8">#REF!</definedName>
    <definedName name="__C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JAI1">#REF!</definedName>
    <definedName name="__JAI2">#REF!</definedName>
    <definedName name="__JAI3">#REF!</definedName>
    <definedName name="__KJ1">#REF!</definedName>
    <definedName name="__KJ2">#REF!</definedName>
    <definedName name="__KJ3">#REF!</definedName>
    <definedName name="__KJ4">#REF!</definedName>
    <definedName name="__KJ5">#REF!</definedName>
    <definedName name="__PG10">#REF!</definedName>
    <definedName name="__PG11">#REF!</definedName>
    <definedName name="__PG13">#REF!</definedName>
    <definedName name="__PG3">#REF!</definedName>
    <definedName name="__PG4">#REF!</definedName>
    <definedName name="__PG6">#REF!</definedName>
    <definedName name="__PG8">#REF!</definedName>
    <definedName name="__SCH11">#REF!</definedName>
    <definedName name="__SCH4">#REF!</definedName>
    <definedName name="__SCH8">#REF!</definedName>
    <definedName name="_1PAGE_4">#REF!</definedName>
    <definedName name="_80HHC">#REF!</definedName>
    <definedName name="_bon9">#REF!</definedName>
    <definedName name="_bon99">#REF!</definedName>
    <definedName name="_C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ist_Bin" hidden="1">#REF!</definedName>
    <definedName name="_Dist_Values" hidden="1">#REF!</definedName>
    <definedName name="_Fill" hidden="1">#REF!</definedName>
    <definedName name="_JAI1">#REF!</definedName>
    <definedName name="_JAI2">#REF!</definedName>
    <definedName name="_JAI3">#REF!</definedName>
    <definedName name="_Key1" hidden="1">#REF!</definedName>
    <definedName name="_Key2" hidden="1">#REF!</definedName>
    <definedName name="_KJ1">#REF!</definedName>
    <definedName name="_KJ2">#REF!</definedName>
    <definedName name="_KJ3">#REF!</definedName>
    <definedName name="_KJ4">#REF!</definedName>
    <definedName name="_KJ5">#REF!</definedName>
    <definedName name="_Order1" hidden="1">255</definedName>
    <definedName name="_Order2" hidden="1">255</definedName>
    <definedName name="_Parse_In" hidden="1">#REF!</definedName>
    <definedName name="_Parse_Out" hidden="1">#REF!</definedName>
    <definedName name="_PG1">#REF!</definedName>
    <definedName name="_PG10">#REF!</definedName>
    <definedName name="_PG11">#REF!</definedName>
    <definedName name="_PG13">#REF!</definedName>
    <definedName name="_PG2">#REF!</definedName>
    <definedName name="_PG3">#REF!</definedName>
    <definedName name="_PG4">#REF!</definedName>
    <definedName name="_PG6">#REF!</definedName>
    <definedName name="_PG7">#REF!</definedName>
    <definedName name="_PG8">#REF!</definedName>
    <definedName name="_PG9">#REF!</definedName>
    <definedName name="_SCH11">#REF!</definedName>
    <definedName name="_SCH4">#REF!</definedName>
    <definedName name="_SCH8">#REF!</definedName>
    <definedName name="_Sort" hidden="1">#REF!</definedName>
    <definedName name="a" localSheetId="4" hidden="1">{#N/A,#N/A,FALSE,"REV 110 PRNE (Bureau-Frankfurt)";#N/A,#N/A,FALSE,"REV 120 PRNE (Bureau - Paris)"}</definedName>
    <definedName name="a" localSheetId="2" hidden="1">{#N/A,#N/A,FALSE,"REV 110 PRNE (Bureau-Frankfurt)";#N/A,#N/A,FALSE,"REV 120 PRNE (Bureau - Paris)"}</definedName>
    <definedName name="a" localSheetId="5" hidden="1">{#N/A,#N/A,FALSE,"REV 110 PRNE (Bureau-Frankfurt)";#N/A,#N/A,FALSE,"REV 120 PRNE (Bureau - Paris)"}</definedName>
    <definedName name="a" localSheetId="3" hidden="1">{#N/A,#N/A,FALSE,"REV 110 PRNE (Bureau-Frankfurt)";#N/A,#N/A,FALSE,"REV 120 PRNE (Bureau - Paris)"}</definedName>
    <definedName name="a" hidden="1">{#N/A,#N/A,FALSE,"REV 110 PRNE (Bureau-Frankfurt)";#N/A,#N/A,FALSE,"REV 120 PRNE (Bureau - Paris)"}</definedName>
    <definedName name="a6..3B6">#REF!</definedName>
    <definedName name="AA">#REF!</definedName>
    <definedName name="aann">#REF!</definedName>
    <definedName name="AC">#REF!</definedName>
    <definedName name="Account_Assignments_Query_1">#REF!</definedName>
    <definedName name="ACCOUNT_GROUP">#REF!</definedName>
    <definedName name="ACCOUNTEDPERIODTYPE1">#REF!</definedName>
    <definedName name="ACCOUNTEDPERIODTYPE2">#REF!</definedName>
    <definedName name="act">#REF!</definedName>
    <definedName name="Address">#REF!</definedName>
    <definedName name="AG">#REF!</definedName>
    <definedName name="AHC">#REF!</definedName>
    <definedName name="AL">#REF!</definedName>
    <definedName name="ALM">#REF!</definedName>
    <definedName name="Amount">#REF!</definedName>
    <definedName name="ANNEX">#REF!</definedName>
    <definedName name="ap" hidden="1">#REF!</definedName>
    <definedName name="APPSUSERNAME1">#REF!</definedName>
    <definedName name="APPSUSERNAME2">#REF!</definedName>
    <definedName name="APRTB">#REF!</definedName>
    <definedName name="AS2DocOpenMode" hidden="1">"AS2DocumentEdit"</definedName>
    <definedName name="AS2HasNoAutoHeaderFooter" hidden="1">" "</definedName>
    <definedName name="AS2StaticLS" hidden="1">#REF!</definedName>
    <definedName name="AS2SyncStepLS" hidden="1">0</definedName>
    <definedName name="asdf" hidden="1">#REF!</definedName>
    <definedName name="aw17g">#REF!</definedName>
    <definedName name="b" localSheetId="4" hidden="1">{#N/A,#N/A,FALSE,"REV 110 PRNE (Bureau-Frankfurt)";#N/A,#N/A,FALSE,"REV 120 PRNE (Bureau - Paris)"}</definedName>
    <definedName name="b" localSheetId="2" hidden="1">{#N/A,#N/A,FALSE,"REV 110 PRNE (Bureau-Frankfurt)";#N/A,#N/A,FALSE,"REV 120 PRNE (Bureau - Paris)"}</definedName>
    <definedName name="b" localSheetId="5" hidden="1">{#N/A,#N/A,FALSE,"REV 110 PRNE (Bureau-Frankfurt)";#N/A,#N/A,FALSE,"REV 120 PRNE (Bureau - Paris)"}</definedName>
    <definedName name="b" localSheetId="3" hidden="1">{#N/A,#N/A,FALSE,"REV 110 PRNE (Bureau-Frankfurt)";#N/A,#N/A,FALSE,"REV 120 PRNE (Bureau - Paris)"}</definedName>
    <definedName name="b" hidden="1">{#N/A,#N/A,FALSE,"REV 110 PRNE (Bureau-Frankfurt)";#N/A,#N/A,FALSE,"REV 120 PRNE (Bureau - Paris)"}</definedName>
    <definedName name="Balance_Sheet">#REF!</definedName>
    <definedName name="balance_type">1</definedName>
    <definedName name="BEGIN">#REF!</definedName>
    <definedName name="BG_Ins" hidden="1">4</definedName>
    <definedName name="BG_Mod" hidden="1">6</definedName>
    <definedName name="bon">#REF!</definedName>
    <definedName name="BonU">#REF!</definedName>
    <definedName name="BONUS">#REF!</definedName>
    <definedName name="BONUS1999">#REF!</definedName>
    <definedName name="BONUS99">#REF!</definedName>
    <definedName name="BUD2_DETAILS">#REF!</definedName>
    <definedName name="BUD2_GL">#REF!</definedName>
    <definedName name="budgchina">#REF!</definedName>
    <definedName name="budgchina02">#REF!</definedName>
    <definedName name="budglatam">#REF!</definedName>
    <definedName name="budglatam02">#REF!</definedName>
    <definedName name="budgma">#REF!</definedName>
    <definedName name="budgma02">#REF!</definedName>
    <definedName name="budgmicro">#REF!</definedName>
    <definedName name="budgmicro02">#REF!</definedName>
    <definedName name="budgmonit">#REF!</definedName>
    <definedName name="budgmonit02">#REF!</definedName>
    <definedName name="budgmultic">#REF!</definedName>
    <definedName name="budgmultic02">#REF!</definedName>
    <definedName name="budgmv">#REF!</definedName>
    <definedName name="budgmv02">#REF!</definedName>
    <definedName name="budgprn">#REF!</definedName>
    <definedName name="budgprn02">#REF!</definedName>
    <definedName name="budgprof">#REF!</definedName>
    <definedName name="budgprof02">#REF!</definedName>
    <definedName name="budgvint">#REF!</definedName>
    <definedName name="budgvint02">#REF!</definedName>
    <definedName name="budgvpo">#REF!</definedName>
    <definedName name="budgvpo02">#REF!</definedName>
    <definedName name="C_">#REF!</definedName>
    <definedName name="calc">1</definedName>
    <definedName name="CAN">#REF!</definedName>
    <definedName name="Capital">#REF!</definedName>
    <definedName name="CashFlowCode">#REF!</definedName>
    <definedName name="Category">#REF!</definedName>
    <definedName name="CHARTOFACCOUNTSID1">#REF!</definedName>
    <definedName name="CHARTOFACCOUNTSID2">#REF!</definedName>
    <definedName name="chinabud">#REF!</definedName>
    <definedName name="chinabudytd">#REF!</definedName>
    <definedName name="chinarev">#REF!</definedName>
    <definedName name="chinarev08">#REF!</definedName>
    <definedName name="chinarevytd08">#REF!</definedName>
    <definedName name="Choice">#REF!</definedName>
    <definedName name="City">#REF!</definedName>
    <definedName name="CNAME">#REF!</definedName>
    <definedName name="co">20</definedName>
    <definedName name="COA_EBM">#REF!</definedName>
    <definedName name="Code" hidden="1">#REF!</definedName>
    <definedName name="ColumnAttributes1">#REF!</definedName>
    <definedName name="ColumnAttributes2">#REF!</definedName>
    <definedName name="ColumnAttributes3">#REF!</definedName>
    <definedName name="ColumnHeadings1">#REF!</definedName>
    <definedName name="ColumnHeadings2">#REF!</definedName>
    <definedName name="ColumnHeadings3">#REF!</definedName>
    <definedName name="COM">#REF!</definedName>
    <definedName name="COMMISSIONS">#REF!</definedName>
    <definedName name="COMMISSIONS99">#REF!</definedName>
    <definedName name="COMPANY">#REF!</definedName>
    <definedName name="CONNECTSTRING1">#REF!</definedName>
    <definedName name="CONNECTSTRING2">#REF!</definedName>
    <definedName name="Copy_Handling">#REF!</definedName>
    <definedName name="CopyHandling">#REF!</definedName>
    <definedName name="CORNAME">#REF!</definedName>
    <definedName name="COSI">#REF!</definedName>
    <definedName name="COSII">#REF!</definedName>
    <definedName name="COSIR">#REF!</definedName>
    <definedName name="Country">#REF!</definedName>
    <definedName name="COVER">#REF!</definedName>
    <definedName name="CQ1_2004">#REF!</definedName>
    <definedName name="CQ1_2005">#REF!</definedName>
    <definedName name="CQ2_2004">#REF!</definedName>
    <definedName name="CQ2_2005">#REF!</definedName>
    <definedName name="CQ3_2004">#REF!</definedName>
    <definedName name="CQ3_2005">#REF!</definedName>
    <definedName name="CQ4_2004">#REF!</definedName>
    <definedName name="CQ4_2005">#REF!</definedName>
    <definedName name="CQA">#REF!</definedName>
    <definedName name="CR">#REF!</definedName>
    <definedName name="CREATESUMMARYJNLS1">#REF!</definedName>
    <definedName name="CREATESUMMARYJNLS2">#REF!</definedName>
    <definedName name="CRITERIACOLUMN1">#REF!</definedName>
    <definedName name="CRITERIACOLUMN2">#REF!</definedName>
    <definedName name="CRO">#REF!</definedName>
    <definedName name="CURADIA">#REF!</definedName>
    <definedName name="currencyRestriction">#REF!</definedName>
    <definedName name="CurrencySymbol">#REF!</definedName>
    <definedName name="CURTB">#REF!</definedName>
    <definedName name="d">#REF!</definedName>
    <definedName name="data1" hidden="1">#REF!</definedName>
    <definedName name="data2" hidden="1">#REF!</definedName>
    <definedName name="data3" hidden="1">#REF!</definedName>
    <definedName name="DB_1999">#REF!</definedName>
    <definedName name="DBNAME1">#REF!</definedName>
    <definedName name="DBNAME2">#REF!</definedName>
    <definedName name="DBUSERNAME1">#REF!</definedName>
    <definedName name="DBUSERNAME2">#REF!</definedName>
    <definedName name="DEC2012TB">#REF!</definedName>
    <definedName name="DEC2013TB">#REF!</definedName>
    <definedName name="DECTB">#REF!</definedName>
    <definedName name="DEFTAX">#REF!</definedName>
    <definedName name="DELETELOGICTYPE1">#REF!</definedName>
    <definedName name="DELETELOGICTYPE2">#REF!</definedName>
    <definedName name="DEPARTMENT">#REF!</definedName>
    <definedName name="DET_ITM_3_4">#REF!</definedName>
    <definedName name="DGNMKTG">#REF!</definedName>
    <definedName name="Discount" hidden="1">#REF!</definedName>
    <definedName name="display_area_2" hidden="1">#REF!</definedName>
    <definedName name="DL_wp">#REF!</definedName>
    <definedName name="Domestic_Input">#REF!</definedName>
    <definedName name="DRA">#REF!</definedName>
    <definedName name="DRA_CQA_IPR_CP">#REF!</definedName>
    <definedName name="E">#REF!</definedName>
    <definedName name="EBAR">#REF!</definedName>
    <definedName name="EBARI">#REF!</definedName>
    <definedName name="EBARR">#REF!</definedName>
    <definedName name="Email">#REF!</definedName>
    <definedName name="EMCDEC2012TB">#REF!</definedName>
    <definedName name="EMCI">#REF!</definedName>
    <definedName name="EMCII">#REF!</definedName>
    <definedName name="EMCIR">#REF!</definedName>
    <definedName name="EMCJAN2013TB">#REF!</definedName>
    <definedName name="Employee">#REF!</definedName>
    <definedName name="Employees">#REF!</definedName>
    <definedName name="Employees_">#REF!</definedName>
    <definedName name="Employees_PAN">#REF!</definedName>
    <definedName name="ENDMKT">#REF!</definedName>
    <definedName name="ENDUSER">#REF!</definedName>
    <definedName name="enrvp">#REF!</definedName>
    <definedName name="Entitywise_Collection_Flash">#REF!</definedName>
    <definedName name="Europe">#REF!</definedName>
    <definedName name="EX_INDIA">#REF!</definedName>
    <definedName name="Expenses">#REF!</definedName>
    <definedName name="Expenses00">#REF!</definedName>
    <definedName name="Expenses99">#REF!</definedName>
    <definedName name="fa" localSheetId="4" hidden="1">{#N/A,#N/A,FALSE,"Income";#N/A,#N/A,FALSE,"Cost of Goods Sold";#N/A,#N/A,FALSE,"Other Costs";#N/A,#N/A,FALSE,"Other Income";#N/A,#N/A,FALSE,"Taxes";#N/A,#N/A,FALSE,"Other Deductions";#N/A,#N/A,FALSE,"Compensation of Officers"}</definedName>
    <definedName name="fa" localSheetId="2" hidden="1">{#N/A,#N/A,FALSE,"Income";#N/A,#N/A,FALSE,"Cost of Goods Sold";#N/A,#N/A,FALSE,"Other Costs";#N/A,#N/A,FALSE,"Other Income";#N/A,#N/A,FALSE,"Taxes";#N/A,#N/A,FALSE,"Other Deductions";#N/A,#N/A,FALSE,"Compensation of Officers"}</definedName>
    <definedName name="fa" localSheetId="5" hidden="1">{#N/A,#N/A,FALSE,"Income";#N/A,#N/A,FALSE,"Cost of Goods Sold";#N/A,#N/A,FALSE,"Other Costs";#N/A,#N/A,FALSE,"Other Income";#N/A,#N/A,FALSE,"Taxes";#N/A,#N/A,FALSE,"Other Deductions";#N/A,#N/A,FALSE,"Compensation of Officers"}</definedName>
    <definedName name="fa" localSheetId="3" hidden="1">{#N/A,#N/A,FALSE,"Income";#N/A,#N/A,FALSE,"Cost of Goods Sold";#N/A,#N/A,FALSE,"Other Costs";#N/A,#N/A,FALSE,"Other Income";#N/A,#N/A,FALSE,"Taxes";#N/A,#N/A,FALSE,"Other Deductions";#N/A,#N/A,FALSE,"Compensation of Officers"}</definedName>
    <definedName name="fa" hidden="1">{#N/A,#N/A,FALSE,"Income";#N/A,#N/A,FALSE,"Cost of Goods Sold";#N/A,#N/A,FALSE,"Other Costs";#N/A,#N/A,FALSE,"Other Income";#N/A,#N/A,FALSE,"Taxes";#N/A,#N/A,FALSE,"Other Deductions";#N/A,#N/A,FALSE,"Compensation of Officers"}</definedName>
    <definedName name="Fax">#REF!</definedName>
    <definedName name="fcastchina" localSheetId="5">#REF!</definedName>
    <definedName name="fcastchina">#REF!</definedName>
    <definedName name="fcastchina02">#REF!</definedName>
    <definedName name="fcastewatch">#REF!</definedName>
    <definedName name="fcastewatch02">#REF!</definedName>
    <definedName name="fcastma">#REF!</definedName>
    <definedName name="fcastma02">#REF!</definedName>
    <definedName name="fcastmulticultural">#REF!</definedName>
    <definedName name="fcastmulticultural02">#REF!</definedName>
    <definedName name="fcastmvu">#REF!</definedName>
    <definedName name="fcastmvu02">#REF!</definedName>
    <definedName name="fcastnotilog">#REF!</definedName>
    <definedName name="fcastnotilog02">#REF!</definedName>
    <definedName name="fcastprn">#REF!</definedName>
    <definedName name="fcastprn02">#REF!</definedName>
    <definedName name="fcastprofnet">#REF!</definedName>
    <definedName name="fcastprofnet02">#REF!</definedName>
    <definedName name="fcastvintage">#REF!</definedName>
    <definedName name="fcastvintage02">#REF!</definedName>
    <definedName name="fcastvpo">#REF!</definedName>
    <definedName name="fcastvpo02">#REF!</definedName>
    <definedName name="fcastweb">#REF!</definedName>
    <definedName name="fcastweb02">#REF!</definedName>
    <definedName name="FCode" hidden="1">#REF!</definedName>
    <definedName name="FEBTB">#REF!</definedName>
    <definedName name="FF">#REF!</definedName>
    <definedName name="FFAPPCOLNAME1_1">#REF!</definedName>
    <definedName name="FFAPPCOLNAME1_2">#REF!</definedName>
    <definedName name="FFAPPCOLNAME2_1">#REF!</definedName>
    <definedName name="FFAPPCOLNAME2_2">#REF!</definedName>
    <definedName name="FFAPPCOLNAME3_1">#REF!</definedName>
    <definedName name="FFAPPCOLNAME3_2">#REF!</definedName>
    <definedName name="FFAPPCOLNAME4_1">#REF!</definedName>
    <definedName name="FFAPPCOLNAME4_2">#REF!</definedName>
    <definedName name="FFAPPCOLNAME5_1">#REF!</definedName>
    <definedName name="FFAPPCOLNAME5_2">#REF!</definedName>
    <definedName name="FFAPPCOLNAME6_1">#REF!</definedName>
    <definedName name="FFAPPCOLNAME6_2">#REF!</definedName>
    <definedName name="FFAPPCOLNAME7_1">#REF!</definedName>
    <definedName name="FFAPPCOLNAME7_2">#REF!</definedName>
    <definedName name="FFSEGMENT1_1">#REF!</definedName>
    <definedName name="FFSEGMENT1_2">#REF!</definedName>
    <definedName name="FFSEGMENT2_1">#REF!</definedName>
    <definedName name="FFSEGMENT2_2">#REF!</definedName>
    <definedName name="FFSEGMENT3_1">#REF!</definedName>
    <definedName name="FFSEGMENT3_2">#REF!</definedName>
    <definedName name="FFSEGMENT4_1">#REF!</definedName>
    <definedName name="FFSEGMENT4_2">#REF!</definedName>
    <definedName name="FFSEGMENT5_1">#REF!</definedName>
    <definedName name="FFSEGMENT5_2">#REF!</definedName>
    <definedName name="FFSEGMENT6_1">#REF!</definedName>
    <definedName name="FFSEGMENT6_2">#REF!</definedName>
    <definedName name="FFSEGMENT7_1">#REF!</definedName>
    <definedName name="FFSEGMENT7_2">#REF!</definedName>
    <definedName name="FFSEGSEPARATOR1">#REF!</definedName>
    <definedName name="FFSEGSEPARATOR2">#REF!</definedName>
    <definedName name="FIELDNAMECOLUMN1">#REF!</definedName>
    <definedName name="FIELDNAMECOLUMN2">#REF!</definedName>
    <definedName name="FIELDNAMEROW1">#REF!</definedName>
    <definedName name="FIELDNAMEROW2">#REF!</definedName>
    <definedName name="FILE">#REF!</definedName>
    <definedName name="FIRSTDATAROW1">#REF!</definedName>
    <definedName name="FIRSTDATAROW2">#REF!</definedName>
    <definedName name="Fixed.Assets" localSheetId="4" hidden="1">{#N/A,#N/A,FALSE,"Income";#N/A,#N/A,FALSE,"Cost of Goods Sold";#N/A,#N/A,FALSE,"Other Costs";#N/A,#N/A,FALSE,"Other Income";#N/A,#N/A,FALSE,"Taxes";#N/A,#N/A,FALSE,"Other Deductions";#N/A,#N/A,FALSE,"Compensation of Officers"}</definedName>
    <definedName name="Fixed.Assets" localSheetId="2" hidden="1">{#N/A,#N/A,FALSE,"Income";#N/A,#N/A,FALSE,"Cost of Goods Sold";#N/A,#N/A,FALSE,"Other Costs";#N/A,#N/A,FALSE,"Other Income";#N/A,#N/A,FALSE,"Taxes";#N/A,#N/A,FALSE,"Other Deductions";#N/A,#N/A,FALSE,"Compensation of Officers"}</definedName>
    <definedName name="Fixed.Assets" localSheetId="5" hidden="1">{#N/A,#N/A,FALSE,"Income";#N/A,#N/A,FALSE,"Cost of Goods Sold";#N/A,#N/A,FALSE,"Other Costs";#N/A,#N/A,FALSE,"Other Income";#N/A,#N/A,FALSE,"Taxes";#N/A,#N/A,FALSE,"Other Deductions";#N/A,#N/A,FALSE,"Compensation of Officers"}</definedName>
    <definedName name="Fixed.Assets" localSheetId="3" hidden="1">{#N/A,#N/A,FALSE,"Income";#N/A,#N/A,FALSE,"Cost of Goods Sold";#N/A,#N/A,FALSE,"Other Costs";#N/A,#N/A,FALSE,"Other Income";#N/A,#N/A,FALSE,"Taxes";#N/A,#N/A,FALSE,"Other Deductions";#N/A,#N/A,FALSE,"Compensation of Officers"}</definedName>
    <definedName name="Fixed.Assets" hidden="1">{#N/A,#N/A,FALSE,"Income";#N/A,#N/A,FALSE,"Cost of Goods Sold";#N/A,#N/A,FALSE,"Other Costs";#N/A,#N/A,FALSE,"Other Income";#N/A,#N/A,FALSE,"Taxes";#N/A,#N/A,FALSE,"Other Deductions";#N/A,#N/A,FALSE,"Compensation of Officers"}</definedName>
    <definedName name="FNDNAM1">#REF!</definedName>
    <definedName name="FNDNAM2">#REF!</definedName>
    <definedName name="FNDUSERID1">#REF!</definedName>
    <definedName name="FNDUSERID2">#REF!</definedName>
    <definedName name="Foreign" localSheetId="4" hidden="1">{#N/A,#N/A,FALSE,"Income";#N/A,#N/A,FALSE,"Cost of Goods Sold";#N/A,#N/A,FALSE,"Other Costs";#N/A,#N/A,FALSE,"Other Income";#N/A,#N/A,FALSE,"Taxes";#N/A,#N/A,FALSE,"Other Deductions";#N/A,#N/A,FALSE,"Compensation of Officers"}</definedName>
    <definedName name="Foreign" localSheetId="2" hidden="1">{#N/A,#N/A,FALSE,"Income";#N/A,#N/A,FALSE,"Cost of Goods Sold";#N/A,#N/A,FALSE,"Other Costs";#N/A,#N/A,FALSE,"Other Income";#N/A,#N/A,FALSE,"Taxes";#N/A,#N/A,FALSE,"Other Deductions";#N/A,#N/A,FALSE,"Compensation of Officers"}</definedName>
    <definedName name="Foreign" localSheetId="5" hidden="1">{#N/A,#N/A,FALSE,"Income";#N/A,#N/A,FALSE,"Cost of Goods Sold";#N/A,#N/A,FALSE,"Other Costs";#N/A,#N/A,FALSE,"Other Income";#N/A,#N/A,FALSE,"Taxes";#N/A,#N/A,FALSE,"Other Deductions";#N/A,#N/A,FALSE,"Compensation of Officers"}</definedName>
    <definedName name="Foreign" localSheetId="3" hidden="1">{#N/A,#N/A,FALSE,"Income";#N/A,#N/A,FALSE,"Cost of Goods Sold";#N/A,#N/A,FALSE,"Other Costs";#N/A,#N/A,FALSE,"Other Income";#N/A,#N/A,FALSE,"Taxes";#N/A,#N/A,FALSE,"Other Deductions";#N/A,#N/A,FALSE,"Compensation of Officers"}</definedName>
    <definedName name="Foreign" hidden="1">{#N/A,#N/A,FALSE,"Income";#N/A,#N/A,FALSE,"Cost of Goods Sold";#N/A,#N/A,FALSE,"Other Costs";#N/A,#N/A,FALSE,"Other Income";#N/A,#N/A,FALSE,"Taxes";#N/A,#N/A,FALSE,"Other Deductions";#N/A,#N/A,FALSE,"Compensation of Officers"}</definedName>
    <definedName name="Foreign.Info" localSheetId="4" hidden="1">{#N/A,#N/A,FALSE,"Income";#N/A,#N/A,FALSE,"Cost of Goods Sold";#N/A,#N/A,FALSE,"Other Costs";#N/A,#N/A,FALSE,"Other Income";#N/A,#N/A,FALSE,"Taxes";#N/A,#N/A,FALSE,"Other Deductions";#N/A,#N/A,FALSE,"Compensation of Officers"}</definedName>
    <definedName name="Foreign.Info" localSheetId="2" hidden="1">{#N/A,#N/A,FALSE,"Income";#N/A,#N/A,FALSE,"Cost of Goods Sold";#N/A,#N/A,FALSE,"Other Costs";#N/A,#N/A,FALSE,"Other Income";#N/A,#N/A,FALSE,"Taxes";#N/A,#N/A,FALSE,"Other Deductions";#N/A,#N/A,FALSE,"Compensation of Officers"}</definedName>
    <definedName name="Foreign.Info" localSheetId="5" hidden="1">{#N/A,#N/A,FALSE,"Income";#N/A,#N/A,FALSE,"Cost of Goods Sold";#N/A,#N/A,FALSE,"Other Costs";#N/A,#N/A,FALSE,"Other Income";#N/A,#N/A,FALSE,"Taxes";#N/A,#N/A,FALSE,"Other Deductions";#N/A,#N/A,FALSE,"Compensation of Officers"}</definedName>
    <definedName name="Foreign.Info" localSheetId="3" hidden="1">{#N/A,#N/A,FALSE,"Income";#N/A,#N/A,FALSE,"Cost of Goods Sold";#N/A,#N/A,FALSE,"Other Costs";#N/A,#N/A,FALSE,"Other Income";#N/A,#N/A,FALSE,"Taxes";#N/A,#N/A,FALSE,"Other Deductions";#N/A,#N/A,FALSE,"Compensation of Officers"}</definedName>
    <definedName name="Foreign.Info" hidden="1">{#N/A,#N/A,FALSE,"Income";#N/A,#N/A,FALSE,"Cost of Goods Sold";#N/A,#N/A,FALSE,"Other Costs";#N/A,#N/A,FALSE,"Other Income";#N/A,#N/A,FALSE,"Taxes";#N/A,#N/A,FALSE,"Other Deductions";#N/A,#N/A,FALSE,"Compensation of Officers"}</definedName>
    <definedName name="fuelteam" localSheetId="2">#REF!</definedName>
    <definedName name="fuelteam">#REF!</definedName>
    <definedName name="FUNCTIONALCURRENCY1" localSheetId="2">#REF!</definedName>
    <definedName name="FUNCTIONALCURRENCY1">#REF!</definedName>
    <definedName name="FUNCTIONALCURRENCY2" localSheetId="2">#REF!</definedName>
    <definedName name="FUNCTIONALCURRENCY2">#REF!</definedName>
    <definedName name="FY">2002</definedName>
    <definedName name="g">#REF!</definedName>
    <definedName name="Global_Sales_Entitywise">#REF!</definedName>
    <definedName name="Global_Sales_Month">#REF!</definedName>
    <definedName name="Global_Sales_Ytd">#REF!</definedName>
    <definedName name="goatrial">#REF!</definedName>
    <definedName name="GROSSPFT">#REF!</definedName>
    <definedName name="GWYUID1">#REF!</definedName>
    <definedName name="GWYUID2">#REF!</definedName>
    <definedName name="H">#REF!</definedName>
    <definedName name="Headcount">#REF!</definedName>
    <definedName name="header">#REF!</definedName>
    <definedName name="HEADLINE">#REF!</definedName>
    <definedName name="heads">#REF!</definedName>
    <definedName name="hid">#REF!</definedName>
    <definedName name="HiddenRows" hidden="1">#REF!</definedName>
    <definedName name="Highlights">#REF!</definedName>
    <definedName name="HK">#REF!</definedName>
    <definedName name="HTML_CodePage" hidden="1">1252</definedName>
    <definedName name="HTML_Control" localSheetId="4" hidden="1">{"'Exchange Rates'!$A$1:$Q$33","'Exchange Rates'!$A$35:$Q$46"}</definedName>
    <definedName name="HTML_Control" localSheetId="2" hidden="1">{"'Exchange Rates'!$A$1:$Q$33","'Exchange Rates'!$A$35:$Q$46"}</definedName>
    <definedName name="HTML_Control" localSheetId="5" hidden="1">{"'Exchange Rates'!$A$1:$Q$33","'Exchange Rates'!$A$35:$Q$46"}</definedName>
    <definedName name="HTML_Control" localSheetId="3" hidden="1">{"'Exchange Rates'!$A$1:$Q$33","'Exchange Rates'!$A$35:$Q$46"}</definedName>
    <definedName name="HTML_Control" hidden="1">{"'Exchange Rates'!$A$1:$Q$33","'Exchange Rates'!$A$35:$Q$46"}</definedName>
    <definedName name="HTML_Control_1" localSheetId="4" hidden="1">{"'August 2000'!$A$1:$J$101"}</definedName>
    <definedName name="HTML_Control_1" localSheetId="2" hidden="1">{"'August 2000'!$A$1:$J$101"}</definedName>
    <definedName name="HTML_Control_1" localSheetId="5" hidden="1">{"'August 2000'!$A$1:$J$101"}</definedName>
    <definedName name="HTML_Control_1" localSheetId="3" hidden="1">{"'August 2000'!$A$1:$J$101"}</definedName>
    <definedName name="HTML_Control_1" hidden="1">{"'August 2000'!$A$1:$J$101"}</definedName>
    <definedName name="HTML_Control_2" localSheetId="4" hidden="1">{"'August 2000'!$A$1:$J$101"}</definedName>
    <definedName name="HTML_Control_2" localSheetId="2" hidden="1">{"'August 2000'!$A$1:$J$101"}</definedName>
    <definedName name="HTML_Control_2" localSheetId="5" hidden="1">{"'August 2000'!$A$1:$J$101"}</definedName>
    <definedName name="HTML_Control_2" localSheetId="3" hidden="1">{"'August 2000'!$A$1:$J$101"}</definedName>
    <definedName name="HTML_Control_2" hidden="1">{"'August 2000'!$A$1:$J$101"}</definedName>
    <definedName name="HTML_Control_3" localSheetId="4" hidden="1">{"'August 2000'!$A$1:$J$101"}</definedName>
    <definedName name="HTML_Control_3" localSheetId="2" hidden="1">{"'August 2000'!$A$1:$J$101"}</definedName>
    <definedName name="HTML_Control_3" localSheetId="5" hidden="1">{"'August 2000'!$A$1:$J$101"}</definedName>
    <definedName name="HTML_Control_3" localSheetId="3" hidden="1">{"'August 2000'!$A$1:$J$101"}</definedName>
    <definedName name="HTML_Control_3" hidden="1">{"'August 2000'!$A$1:$J$101"}</definedName>
    <definedName name="HTML_Description" hidden="1">"lin zijian"</definedName>
    <definedName name="HTML_Email" hidden="1">""</definedName>
    <definedName name="HTML_Header" hidden="1">"现金流量表（全部投资）"</definedName>
    <definedName name="HTML_LastUpdate" hidden="1">"96-12-2"</definedName>
    <definedName name="HTML_LineAfter" hidden="1">TRUE</definedName>
    <definedName name="HTML_LineBefore" hidden="1">TRUE</definedName>
    <definedName name="HTML_Name" hidden="1">"linzijia"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"C:\lin\bk\MyHTML.htm"</definedName>
    <definedName name="HTML_PathTemplate" hidden="1">"H:\Intranet\exchrate.htm"</definedName>
    <definedName name="HTML_Title" hidden="1">"PROJECT11"</definedName>
    <definedName name="IAC">#REF!</definedName>
    <definedName name="IACI">#REF!</definedName>
    <definedName name="IACR">#REF!</definedName>
    <definedName name="IMPORTDFF1">#REF!</definedName>
    <definedName name="IMPORTDFF2">#REF!</definedName>
    <definedName name="IND">#REF!</definedName>
    <definedName name="index">#REF!</definedName>
    <definedName name="INDEX_ANNEXURE">#REF!</definedName>
    <definedName name="INDEX_GLANCE">#REF!</definedName>
    <definedName name="INDIA">#REF!</definedName>
    <definedName name="INDIAI">#REF!</definedName>
    <definedName name="INDIAR">#REF!</definedName>
    <definedName name="Intang.Lead" localSheetId="4" hidden="1">{#N/A,#N/A,FALSE,"Income";#N/A,#N/A,FALSE,"Cost of Goods Sold";#N/A,#N/A,FALSE,"Other Costs";#N/A,#N/A,FALSE,"Other Income";#N/A,#N/A,FALSE,"Taxes";#N/A,#N/A,FALSE,"Other Deductions";#N/A,#N/A,FALSE,"Compensation of Officers"}</definedName>
    <definedName name="Intang.Lead" localSheetId="2" hidden="1">{#N/A,#N/A,FALSE,"Income";#N/A,#N/A,FALSE,"Cost of Goods Sold";#N/A,#N/A,FALSE,"Other Costs";#N/A,#N/A,FALSE,"Other Income";#N/A,#N/A,FALSE,"Taxes";#N/A,#N/A,FALSE,"Other Deductions";#N/A,#N/A,FALSE,"Compensation of Officers"}</definedName>
    <definedName name="Intang.Lead" localSheetId="5" hidden="1">{#N/A,#N/A,FALSE,"Income";#N/A,#N/A,FALSE,"Cost of Goods Sold";#N/A,#N/A,FALSE,"Other Costs";#N/A,#N/A,FALSE,"Other Income";#N/A,#N/A,FALSE,"Taxes";#N/A,#N/A,FALSE,"Other Deductions";#N/A,#N/A,FALSE,"Compensation of Officers"}</definedName>
    <definedName name="Intang.Lead" localSheetId="3" hidden="1">{#N/A,#N/A,FALSE,"Income";#N/A,#N/A,FALSE,"Cost of Goods Sold";#N/A,#N/A,FALSE,"Other Costs";#N/A,#N/A,FALSE,"Other Income";#N/A,#N/A,FALSE,"Taxes";#N/A,#N/A,FALSE,"Other Deductions";#N/A,#N/A,FALSE,"Compensation of Officers"}</definedName>
    <definedName name="Intang.Lead" hidden="1">{#N/A,#N/A,FALSE,"Income";#N/A,#N/A,FALSE,"Cost of Goods Sold";#N/A,#N/A,FALSE,"Other Costs";#N/A,#N/A,FALSE,"Other Income";#N/A,#N/A,FALSE,"Taxes";#N/A,#N/A,FALSE,"Other Deductions";#N/A,#N/A,FALSE,"Compensation of Officers"}</definedName>
    <definedName name="IntangLead" localSheetId="4" hidden="1">{#N/A,#N/A,FALSE,"Income";#N/A,#N/A,FALSE,"Cost of Goods Sold";#N/A,#N/A,FALSE,"Other Costs";#N/A,#N/A,FALSE,"Other Income";#N/A,#N/A,FALSE,"Taxes";#N/A,#N/A,FALSE,"Other Deductions";#N/A,#N/A,FALSE,"Compensation of Officers"}</definedName>
    <definedName name="IntangLead" localSheetId="2" hidden="1">{#N/A,#N/A,FALSE,"Income";#N/A,#N/A,FALSE,"Cost of Goods Sold";#N/A,#N/A,FALSE,"Other Costs";#N/A,#N/A,FALSE,"Other Income";#N/A,#N/A,FALSE,"Taxes";#N/A,#N/A,FALSE,"Other Deductions";#N/A,#N/A,FALSE,"Compensation of Officers"}</definedName>
    <definedName name="IntangLead" localSheetId="5" hidden="1">{#N/A,#N/A,FALSE,"Income";#N/A,#N/A,FALSE,"Cost of Goods Sold";#N/A,#N/A,FALSE,"Other Costs";#N/A,#N/A,FALSE,"Other Income";#N/A,#N/A,FALSE,"Taxes";#N/A,#N/A,FALSE,"Other Deductions";#N/A,#N/A,FALSE,"Compensation of Officers"}</definedName>
    <definedName name="IntangLead" localSheetId="3" hidden="1">{#N/A,#N/A,FALSE,"Income";#N/A,#N/A,FALSE,"Cost of Goods Sold";#N/A,#N/A,FALSE,"Other Costs";#N/A,#N/A,FALSE,"Other Income";#N/A,#N/A,FALSE,"Taxes";#N/A,#N/A,FALSE,"Other Deductions";#N/A,#N/A,FALSE,"Compensation of Officers"}</definedName>
    <definedName name="IntangLead" hidden="1">{#N/A,#N/A,FALSE,"Income";#N/A,#N/A,FALSE,"Cost of Goods Sold";#N/A,#N/A,FALSE,"Other Costs";#N/A,#N/A,FALSE,"Other Income";#N/A,#N/A,FALSE,"Taxes";#N/A,#N/A,FALSE,"Other Deductions";#N/A,#N/A,FALSE,"Compensation of Officers"}</definedName>
    <definedName name="Interactive_Input">#REF!</definedName>
    <definedName name="International_input">#REF!</definedName>
    <definedName name="IPR">#REF!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" hidden="1">"IQ_EPS"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EPS_GROWTH_1YR" hidden="1">"c1636"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Y" hidden="1">1000</definedName>
    <definedName name="IQ_FY_DATE" hidden="1">"IQ_FY_DATE"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MACHINERY" hidden="1">"c711"</definedName>
    <definedName name="IQ_MAINT_REPAIR" hidden="1">"c2087"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AMES_REVISION_DATE_" hidden="1">40156.3069791667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IRA">#REF!</definedName>
    <definedName name="ite" localSheetId="5">#REF!</definedName>
    <definedName name="ite">#REF!</definedName>
    <definedName name="item">#REF!</definedName>
    <definedName name="J">#REF!</definedName>
    <definedName name="JANTB">#REF!</definedName>
    <definedName name="JournalComments">#REF!</definedName>
    <definedName name="JUNETB">#REF!</definedName>
    <definedName name="JVs_Subsidiaries_Sales_Local_Currency">#REF!</definedName>
    <definedName name="JVs_Subsidiaries_Sales_US___000">#REF!</definedName>
    <definedName name="KA">#REF!</definedName>
    <definedName name="l">#REF!</definedName>
    <definedName name="LABELTEXTCOLUMN1">#REF!</definedName>
    <definedName name="LABELTEXTCOLUMN2">#REF!</definedName>
    <definedName name="LABELTEXTROW1">#REF!</definedName>
    <definedName name="LABELTEXTROW2">#REF!</definedName>
    <definedName name="LANKAI">#REF!</definedName>
    <definedName name="LANKAR">#REF!</definedName>
    <definedName name="latammtdytd">#REF!</definedName>
    <definedName name="llc.Info" localSheetId="4" hidden="1">{#N/A,#N/A,FALSE,"Income";#N/A,#N/A,FALSE,"Cost of Goods Sold";#N/A,#N/A,FALSE,"Other Costs";#N/A,#N/A,FALSE,"Other Income";#N/A,#N/A,FALSE,"Taxes";#N/A,#N/A,FALSE,"Other Deductions";#N/A,#N/A,FALSE,"Compensation of Officers"}</definedName>
    <definedName name="llc.Info" localSheetId="2" hidden="1">{#N/A,#N/A,FALSE,"Income";#N/A,#N/A,FALSE,"Cost of Goods Sold";#N/A,#N/A,FALSE,"Other Costs";#N/A,#N/A,FALSE,"Other Income";#N/A,#N/A,FALSE,"Taxes";#N/A,#N/A,FALSE,"Other Deductions";#N/A,#N/A,FALSE,"Compensation of Officers"}</definedName>
    <definedName name="llc.Info" localSheetId="5" hidden="1">{#N/A,#N/A,FALSE,"Income";#N/A,#N/A,FALSE,"Cost of Goods Sold";#N/A,#N/A,FALSE,"Other Costs";#N/A,#N/A,FALSE,"Other Income";#N/A,#N/A,FALSE,"Taxes";#N/A,#N/A,FALSE,"Other Deductions";#N/A,#N/A,FALSE,"Compensation of Officers"}</definedName>
    <definedName name="llc.Info" localSheetId="3" hidden="1">{#N/A,#N/A,FALSE,"Income";#N/A,#N/A,FALSE,"Cost of Goods Sold";#N/A,#N/A,FALSE,"Other Costs";#N/A,#N/A,FALSE,"Other Income";#N/A,#N/A,FALSE,"Taxes";#N/A,#N/A,FALSE,"Other Deductions";#N/A,#N/A,FALSE,"Compensation of Officers"}</definedName>
    <definedName name="llc.Info" hidden="1">{#N/A,#N/A,FALSE,"Income";#N/A,#N/A,FALSE,"Cost of Goods Sold";#N/A,#N/A,FALSE,"Other Costs";#N/A,#N/A,FALSE,"Other Income";#N/A,#N/A,FALSE,"Taxes";#N/A,#N/A,FALSE,"Other Deductions";#N/A,#N/A,FALSE,"Compensation of Officers"}</definedName>
    <definedName name="M">#REF!</definedName>
    <definedName name="MA" localSheetId="5">#REF!</definedName>
    <definedName name="MA">#REF!</definedName>
    <definedName name="Marketing_managerwise_Global_Sales">#REF!</definedName>
    <definedName name="MARTB">#REF!</definedName>
    <definedName name="MAYTB">#REF!</definedName>
    <definedName name="MBD">#REF!</definedName>
    <definedName name="MNC">#REF!</definedName>
    <definedName name="month_d">#REF!</definedName>
    <definedName name="MSTAFMST">#REF!</definedName>
    <definedName name="MV">#REF!</definedName>
    <definedName name="n">#REF!</definedName>
    <definedName name="NAL">#REF!</definedName>
    <definedName name="Name">#REF!</definedName>
    <definedName name="NAT_LIST">#REF!</definedName>
    <definedName name="NEW_TABLE">#REF!</definedName>
    <definedName name="NewCustomer">#REF!</definedName>
    <definedName name="Newsline_Volume">#REF!</definedName>
    <definedName name="nfp">#REF!</definedName>
    <definedName name="NITIN">#REF!</definedName>
    <definedName name="NOOFFFSEGMENTS1">#REF!</definedName>
    <definedName name="NOOFFFSEGMENTS2">#REF!</definedName>
    <definedName name="NUMBEROFDETAILFIELDS1">#REF!</definedName>
    <definedName name="NUMBEROFDETAILFIELDS2">#REF!</definedName>
    <definedName name="NUMBEROFHEADERFIELDS1">#REF!</definedName>
    <definedName name="NUMBEROFHEADERFIELDS2">#REF!</definedName>
    <definedName name="OE">#REF!</definedName>
    <definedName name="old" localSheetId="4" hidden="1">{#N/A,#N/A,FALSE,"Income";#N/A,#N/A,FALSE,"Cost of Goods Sold";#N/A,#N/A,FALSE,"Other Costs";#N/A,#N/A,FALSE,"Other Income";#N/A,#N/A,FALSE,"Taxes";#N/A,#N/A,FALSE,"Other Deductions";#N/A,#N/A,FALSE,"Compensation of Officers"}</definedName>
    <definedName name="old" localSheetId="2" hidden="1">{#N/A,#N/A,FALSE,"Income";#N/A,#N/A,FALSE,"Cost of Goods Sold";#N/A,#N/A,FALSE,"Other Costs";#N/A,#N/A,FALSE,"Other Income";#N/A,#N/A,FALSE,"Taxes";#N/A,#N/A,FALSE,"Other Deductions";#N/A,#N/A,FALSE,"Compensation of Officers"}</definedName>
    <definedName name="old" localSheetId="5" hidden="1">{#N/A,#N/A,FALSE,"Income";#N/A,#N/A,FALSE,"Cost of Goods Sold";#N/A,#N/A,FALSE,"Other Costs";#N/A,#N/A,FALSE,"Other Income";#N/A,#N/A,FALSE,"Taxes";#N/A,#N/A,FALSE,"Other Deductions";#N/A,#N/A,FALSE,"Compensation of Officers"}</definedName>
    <definedName name="old" localSheetId="3" hidden="1">{#N/A,#N/A,FALSE,"Income";#N/A,#N/A,FALSE,"Cost of Goods Sold";#N/A,#N/A,FALSE,"Other Costs";#N/A,#N/A,FALSE,"Other Income";#N/A,#N/A,FALSE,"Taxes";#N/A,#N/A,FALSE,"Other Deductions";#N/A,#N/A,FALSE,"Compensation of Officers"}</definedName>
    <definedName name="old" hidden="1">{#N/A,#N/A,FALSE,"Income";#N/A,#N/A,FALSE,"Cost of Goods Sold";#N/A,#N/A,FALSE,"Other Costs";#N/A,#N/A,FALSE,"Other Income";#N/A,#N/A,FALSE,"Taxes";#N/A,#N/A,FALSE,"Other Deductions";#N/A,#N/A,FALSE,"Compensation of Officers"}</definedName>
    <definedName name="old_data">#REF!</definedName>
    <definedName name="OrderTable" hidden="1">#REF!</definedName>
    <definedName name="others">#REF!</definedName>
    <definedName name="p">#REF!</definedName>
    <definedName name="PAGE_1">#REF!</definedName>
    <definedName name="PAGE_2">#REF!</definedName>
    <definedName name="PAGE_3">#REF!</definedName>
    <definedName name="PAGE_4">#REF!</definedName>
    <definedName name="Page_6">#REF!</definedName>
    <definedName name="PARENT">#REF!</definedName>
    <definedName name="Payment_Terms">#REF!</definedName>
    <definedName name="PBC_Memberwise_Global_Sales">#REF!</definedName>
    <definedName name="PCODE">#REF!</definedName>
    <definedName name="period">13</definedName>
    <definedName name="PERIODSETNAME1">#REF!</definedName>
    <definedName name="PERIODSETNAME2">#REF!</definedName>
    <definedName name="PEZA">#REF!</definedName>
    <definedName name="PG2A">#REF!</definedName>
    <definedName name="PG2B">#REF!</definedName>
    <definedName name="PG5A">#REF!</definedName>
    <definedName name="PG5B">#REF!</definedName>
    <definedName name="PG8A">#REF!</definedName>
    <definedName name="PG8B">#REF!</definedName>
    <definedName name="PG8C">#REF!</definedName>
    <definedName name="PG8D">#REF!</definedName>
    <definedName name="PG8E">#REF!</definedName>
    <definedName name="PHARMA">#REF!</definedName>
    <definedName name="Phone">#REF!</definedName>
    <definedName name="PIFStatus">#REF!</definedName>
    <definedName name="Pilarexp">#REF!</definedName>
    <definedName name="Pillarassets">#REF!</definedName>
    <definedName name="Pillarheads">#REF!</definedName>
    <definedName name="pl09latmtd">#REF!</definedName>
    <definedName name="pl09latytd">#REF!</definedName>
    <definedName name="plchina">#REF!</definedName>
    <definedName name="plma">#REF!</definedName>
    <definedName name="plmicro">#REF!</definedName>
    <definedName name="plmonit">#REF!</definedName>
    <definedName name="plmultic">#REF!</definedName>
    <definedName name="plmvu">#REF!</definedName>
    <definedName name="plnoti">#REF!</definedName>
    <definedName name="plprn">#REF!</definedName>
    <definedName name="plprof">#REF!</definedName>
    <definedName name="plvint">#REF!</definedName>
    <definedName name="plvpo">#REF!</definedName>
    <definedName name="PM">#REF!</definedName>
    <definedName name="PMD">#REF!</definedName>
    <definedName name="PMI">#REF!</definedName>
    <definedName name="Pname">#REF!</definedName>
    <definedName name="POSTERRORSTOSUSP1">#REF!</definedName>
    <definedName name="POSTERRORSTOSUSP2">#REF!</definedName>
    <definedName name="Prepaid">#REF!</definedName>
    <definedName name="print">#REF!</definedName>
    <definedName name="_xlnm.Print_Area" localSheetId="5">#REF!</definedName>
    <definedName name="_xlnm.Print_Area">#REF!</definedName>
    <definedName name="PRINT_AREA_MI" localSheetId="5">#REF!</definedName>
    <definedName name="PRINT_AREA_MI">#REF!</definedName>
    <definedName name="Print_Area1">#REF!</definedName>
    <definedName name="Print_Area2">#REF!</definedName>
    <definedName name="_xlnm.Print_Titles" localSheetId="2">#REF!</definedName>
    <definedName name="_xlnm.Print_Titles">#REF!</definedName>
    <definedName name="Print_Titles_MI">#REF!</definedName>
    <definedName name="prnaCURRENTyr">#REF!</definedName>
    <definedName name="PRNAM">#REF!</definedName>
    <definedName name="prnmtdytd">#REF!</definedName>
    <definedName name="prnmtdytd11">#REF!</definedName>
    <definedName name="prnmtdytd2009" localSheetId="2">#REF!</definedName>
    <definedName name="prnmtdytd2009">#REF!</definedName>
    <definedName name="ProdForm" localSheetId="2" hidden="1">#REF!</definedName>
    <definedName name="ProdForm" hidden="1">#REF!</definedName>
    <definedName name="PRODSALES" localSheetId="2">#REF!</definedName>
    <definedName name="PRODSALES">#REF!</definedName>
    <definedName name="Product" hidden="1">#REF!</definedName>
    <definedName name="Product_Codes_Query_1">#REF!</definedName>
    <definedName name="Product_Lines">#REF!</definedName>
    <definedName name="PROFIT_CENTER">#REF!</definedName>
    <definedName name="PROJECT_CODE">#REF!</definedName>
    <definedName name="ProjectMasterlist">#REF!</definedName>
    <definedName name="PROPERNAME">#REF!</definedName>
    <definedName name="q" localSheetId="2">#REF!</definedName>
    <definedName name="q">#REF!</definedName>
    <definedName name="Q1_2004">#REF!</definedName>
    <definedName name="Q1_2005">#REF!</definedName>
    <definedName name="Q2_2004">#REF!</definedName>
    <definedName name="Q2_2005">#REF!</definedName>
    <definedName name="Q3_2004">#REF!</definedName>
    <definedName name="Q3_2005">#REF!</definedName>
    <definedName name="Q4_2004">#REF!</definedName>
    <definedName name="Q4_2005">#REF!</definedName>
    <definedName name="QTY">#REF!</definedName>
    <definedName name="R_D">#REF!</definedName>
    <definedName name="Rates">#REF!</definedName>
    <definedName name="RAVI">#REF!</definedName>
    <definedName name="RCArea" hidden="1">#REF!</definedName>
    <definedName name="RD_PROFILE">#REF!</definedName>
    <definedName name="RDN">#REF!</definedName>
    <definedName name="ReasonforLoss1">#REF!</definedName>
    <definedName name="Recurring">#REF!</definedName>
    <definedName name="ReportTitle1" localSheetId="2">#REF!</definedName>
    <definedName name="ReportTitle1">#REF!</definedName>
    <definedName name="ReportTitle2" localSheetId="2">#REF!</definedName>
    <definedName name="ReportTitle2">#REF!</definedName>
    <definedName name="ReportTitle3" localSheetId="2">#REF!</definedName>
    <definedName name="ReportTitle3">#REF!</definedName>
    <definedName name="RESPONSIBILITYAPPLICATIONID1">#REF!</definedName>
    <definedName name="RESPONSIBILITYAPPLICATIONID2">#REF!</definedName>
    <definedName name="RESPONSIBILITYID1">#REF!</definedName>
    <definedName name="RESPONSIBILITYID2">#REF!</definedName>
    <definedName name="RESPONSIBILITYNAME1">#REF!</definedName>
    <definedName name="RESPONSIBILITYNAME2">#REF!</definedName>
    <definedName name="revchina">#REF!</definedName>
    <definedName name="revenue00">#REF!</definedName>
    <definedName name="Revenue99" localSheetId="2">#REF!</definedName>
    <definedName name="Revenue99">#REF!</definedName>
    <definedName name="revmicro">#REF!</definedName>
    <definedName name="revmonit">#REF!</definedName>
    <definedName name="revmvu">#REF!</definedName>
    <definedName name="revprof">#REF!</definedName>
    <definedName name="revvpo">#REF!</definedName>
    <definedName name="RFCL" localSheetId="2">#REF!</definedName>
    <definedName name="RFCL">#REF!</definedName>
    <definedName name="round">1</definedName>
    <definedName name="RowDetails1" localSheetId="2">#REF!</definedName>
    <definedName name="RowDetails1">#REF!</definedName>
    <definedName name="RowDetails2" localSheetId="2">#REF!</definedName>
    <definedName name="RowDetails2">#REF!</definedName>
    <definedName name="RowDetails3">#REF!</definedName>
    <definedName name="ROWSTOUPLOAD1">#REF!</definedName>
    <definedName name="ROWSTOUPLOAD2">#REF!</definedName>
    <definedName name="s">#REF!</definedName>
    <definedName name="SALARIES">#REF!</definedName>
    <definedName name="SALARY">#REF!</definedName>
    <definedName name="SALARY99">#REF!</definedName>
    <definedName name="Sales_Forecast">#REF!</definedName>
    <definedName name="SEPTTB">#REF!</definedName>
    <definedName name="Serviceline">#REF!</definedName>
    <definedName name="SETOFBOOKSID1">#REF!</definedName>
    <definedName name="SETOFBOOKSID2">#REF!</definedName>
    <definedName name="SETOFBOOKSNAME1">#REF!</definedName>
    <definedName name="SETOFBOOKSNAME2">#REF!</definedName>
    <definedName name="SpecialPrice" hidden="1">#REF!</definedName>
    <definedName name="Sperson">#REF!</definedName>
    <definedName name="SPWS_WBID">"61CA1322-C94C-465B-8B0D-DC7132688B8F"</definedName>
    <definedName name="SRI">#REF!</definedName>
    <definedName name="SS" localSheetId="4" hidden="1">{"'Exchange Rates'!$A$1:$Q$33","'Exchange Rates'!$A$35:$Q$46"}</definedName>
    <definedName name="SS" localSheetId="2" hidden="1">{"'Exchange Rates'!$A$1:$Q$33","'Exchange Rates'!$A$35:$Q$46"}</definedName>
    <definedName name="SS" localSheetId="5" hidden="1">{"'Exchange Rates'!$A$1:$Q$33","'Exchange Rates'!$A$35:$Q$46"}</definedName>
    <definedName name="SS" localSheetId="3" hidden="1">{"'Exchange Rates'!$A$1:$Q$33","'Exchange Rates'!$A$35:$Q$46"}</definedName>
    <definedName name="SS" hidden="1">{"'Exchange Rates'!$A$1:$Q$33","'Exchange Rates'!$A$35:$Q$46"}</definedName>
    <definedName name="STARTJOURNALIMPORT1">#REF!</definedName>
    <definedName name="STARTJOURNALIMPORT2">#REF!</definedName>
    <definedName name="State">#REF!</definedName>
    <definedName name="Statistics">#REF!</definedName>
    <definedName name="Stolen">#REF!</definedName>
    <definedName name="SUM_MIL">#REF!</definedName>
    <definedName name="SUMMARY_OF_EXPO">#REF!</definedName>
    <definedName name="SupportTaxCalc">#REF!</definedName>
    <definedName name="T">#REF!</definedName>
    <definedName name="targets">#REF!</definedName>
    <definedName name="tb">#REF!</definedName>
    <definedName name="TBHC">#REF!</definedName>
    <definedName name="tbl_ProdInfo" localSheetId="2" hidden="1">#REF!</definedName>
    <definedName name="tbl_ProdInfo" hidden="1">#REF!</definedName>
    <definedName name="TBLC">#REF!</definedName>
    <definedName name="TBTOT">#REF!</definedName>
    <definedName name="TBTTL">#REF!</definedName>
    <definedName name="TDDEC2010">#REF!</definedName>
    <definedName name="TEAMLD" localSheetId="2">#REF!</definedName>
    <definedName name="TEAMLD">#REF!</definedName>
    <definedName name="TEMPLATENUMBER1" localSheetId="2">#REF!</definedName>
    <definedName name="TEMPLATENUMBER1">#REF!</definedName>
    <definedName name="TEMPLATENUMBER2" localSheetId="2">#REF!</definedName>
    <definedName name="TEMPLATENUMBER2">#REF!</definedName>
    <definedName name="TEMPLATESTYLE1">#REF!</definedName>
    <definedName name="TEMPLATESTYLE2">#REF!</definedName>
    <definedName name="TEMPLATETYPE1">#REF!</definedName>
    <definedName name="TEMPLATETYPE2">#REF!</definedName>
    <definedName name="TEST0">#REF!</definedName>
    <definedName name="TEST1">#REF!</definedName>
    <definedName name="TEST2">#REF!</definedName>
    <definedName name="TESTHKEY">#REF!</definedName>
    <definedName name="TESTKEYS">#REF!</definedName>
    <definedName name="TESTVKEY">#REF!</definedName>
    <definedName name="text1">#REF!</definedName>
    <definedName name="TOTAL">#REF!</definedName>
    <definedName name="TREASURY">#REF!</definedName>
    <definedName name="Type">#REF!</definedName>
    <definedName name="Type_">#REF!</definedName>
    <definedName name="U" localSheetId="2">#REF!</definedName>
    <definedName name="U">#REF!</definedName>
    <definedName name="UD">#REF!</definedName>
    <definedName name="US" localSheetId="2">#REF!</definedName>
    <definedName name="US">#REF!</definedName>
    <definedName name="V" localSheetId="2">#REF!</definedName>
    <definedName name="V">#REF!</definedName>
    <definedName name="value">3</definedName>
    <definedName name="VEH" localSheetId="2">#REF!</definedName>
    <definedName name="VEH">#REF!</definedName>
    <definedName name="versionno">1</definedName>
    <definedName name="VIKAS" hidden="1">#REF!</definedName>
    <definedName name="Vocus_NonUK">#REF!</definedName>
    <definedName name="Volume_Input">#REF!</definedName>
    <definedName name="W">#REF!</definedName>
    <definedName name="WIP">#REF!</definedName>
    <definedName name="WORKING">#REF!</definedName>
    <definedName name="WORKPAPERDT">#REF!</definedName>
    <definedName name="wp">#REF!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Detailed._.Profit._.and._.Loss." localSheetId="4" hidden="1">{#N/A,#N/A,FALSE,"P&amp;L CONSOLIDATED";#N/A,#N/A,FALSE,"Cyperus";#N/A,#N/A,FALSE,"ANP";#N/A,#N/A,FALSE,"PRNE CORE"}</definedName>
    <definedName name="wrn.Detailed._.Profit._.and._.Loss." localSheetId="2" hidden="1">{#N/A,#N/A,FALSE,"P&amp;L CONSOLIDATED";#N/A,#N/A,FALSE,"Cyperus";#N/A,#N/A,FALSE,"ANP";#N/A,#N/A,FALSE,"PRNE CORE"}</definedName>
    <definedName name="wrn.Detailed._.Profit._.and._.Loss." localSheetId="5" hidden="1">{#N/A,#N/A,FALSE,"P&amp;L CONSOLIDATED";#N/A,#N/A,FALSE,"Cyperus";#N/A,#N/A,FALSE,"ANP";#N/A,#N/A,FALSE,"PRNE CORE"}</definedName>
    <definedName name="wrn.Detailed._.Profit._.and._.Loss." localSheetId="3" hidden="1">{#N/A,#N/A,FALSE,"P&amp;L CONSOLIDATED";#N/A,#N/A,FALSE,"Cyperus";#N/A,#N/A,FALSE,"ANP";#N/A,#N/A,FALSE,"PRNE CORE"}</definedName>
    <definedName name="wrn.Detailed._.Profit._.and._.Loss." hidden="1">{#N/A,#N/A,FALSE,"P&amp;L CONSOLIDATED";#N/A,#N/A,FALSE,"Cyperus";#N/A,#N/A,FALSE,"ANP";#N/A,#N/A,FALSE,"PRNE CORE"}</definedName>
    <definedName name="wrn.Financial._.Statements._.all._.detail." localSheetId="4" hidden="1">{#N/A,#N/A,TRUE,"P&amp;L CONSOLIDATED";#N/A,#N/A,TRUE,"Cyperus";#N/A,#N/A,TRUE,"ANP";#N/A,#N/A,TRUE,"South Africa";#N/A,#N/A,TRUE,"PRNE CORE";#N/A,#N/A,TRUE,"Targeting";#N/A,#N/A,TRUE,"Distribution";#N/A,#N/A,TRUE,"A - Disclose";#N/A,#N/A,TRUE,"B - Others";#N/A,#N/A,TRUE,"Measurement";#N/A,#N/A,TRUE,"OVERHEADS";#N/A,#N/A,TRUE,"Consolidated B Sheet";#N/A,#N/A,TRUE,"Consolidated Cashflow"}</definedName>
    <definedName name="wrn.Financial._.Statements._.all._.detail." localSheetId="2" hidden="1">{#N/A,#N/A,TRUE,"P&amp;L CONSOLIDATED";#N/A,#N/A,TRUE,"Cyperus";#N/A,#N/A,TRUE,"ANP";#N/A,#N/A,TRUE,"South Africa";#N/A,#N/A,TRUE,"PRNE CORE";#N/A,#N/A,TRUE,"Targeting";#N/A,#N/A,TRUE,"Distribution";#N/A,#N/A,TRUE,"A - Disclose";#N/A,#N/A,TRUE,"B - Others";#N/A,#N/A,TRUE,"Measurement";#N/A,#N/A,TRUE,"OVERHEADS";#N/A,#N/A,TRUE,"Consolidated B Sheet";#N/A,#N/A,TRUE,"Consolidated Cashflow"}</definedName>
    <definedName name="wrn.Financial._.Statements._.all._.detail." localSheetId="5" hidden="1">{#N/A,#N/A,TRUE,"P&amp;L CONSOLIDATED";#N/A,#N/A,TRUE,"Cyperus";#N/A,#N/A,TRUE,"ANP";#N/A,#N/A,TRUE,"South Africa";#N/A,#N/A,TRUE,"PRNE CORE";#N/A,#N/A,TRUE,"Targeting";#N/A,#N/A,TRUE,"Distribution";#N/A,#N/A,TRUE,"A - Disclose";#N/A,#N/A,TRUE,"B - Others";#N/A,#N/A,TRUE,"Measurement";#N/A,#N/A,TRUE,"OVERHEADS";#N/A,#N/A,TRUE,"Consolidated B Sheet";#N/A,#N/A,TRUE,"Consolidated Cashflow"}</definedName>
    <definedName name="wrn.Financial._.Statements._.all._.detail." localSheetId="3" hidden="1">{#N/A,#N/A,TRUE,"P&amp;L CONSOLIDATED";#N/A,#N/A,TRUE,"Cyperus";#N/A,#N/A,TRUE,"ANP";#N/A,#N/A,TRUE,"South Africa";#N/A,#N/A,TRUE,"PRNE CORE";#N/A,#N/A,TRUE,"Targeting";#N/A,#N/A,TRUE,"Distribution";#N/A,#N/A,TRUE,"A - Disclose";#N/A,#N/A,TRUE,"B - Others";#N/A,#N/A,TRUE,"Measurement";#N/A,#N/A,TRUE,"OVERHEADS";#N/A,#N/A,TRUE,"Consolidated B Sheet";#N/A,#N/A,TRUE,"Consolidated Cashflow"}</definedName>
    <definedName name="wrn.Financial._.Statements._.all._.detail." hidden="1">{#N/A,#N/A,TRUE,"P&amp;L CONSOLIDATED";#N/A,#N/A,TRUE,"Cyperus";#N/A,#N/A,TRUE,"ANP";#N/A,#N/A,TRUE,"South Africa";#N/A,#N/A,TRUE,"PRNE CORE";#N/A,#N/A,TRUE,"Targeting";#N/A,#N/A,TRUE,"Distribution";#N/A,#N/A,TRUE,"A - Disclose";#N/A,#N/A,TRUE,"B - Others";#N/A,#N/A,TRUE,"Measurement";#N/A,#N/A,TRUE,"OVERHEADS";#N/A,#N/A,TRUE,"Consolidated B Sheet";#N/A,#N/A,TRUE,"Consolidated Cashflow"}</definedName>
    <definedName name="wrn.forecast2qf." localSheetId="4" hidden="1">{#N/A,#N/A,FALSE,"REV 110 PRNE (Bureau-Frankfurt)";#N/A,#N/A,FALSE,"REV 120 PRNE (Bureau - Paris)"}</definedName>
    <definedName name="wrn.forecast2qf." localSheetId="2" hidden="1">{#N/A,#N/A,FALSE,"REV 110 PRNE (Bureau-Frankfurt)";#N/A,#N/A,FALSE,"REV 120 PRNE (Bureau - Paris)"}</definedName>
    <definedName name="wrn.forecast2qf." localSheetId="5" hidden="1">{#N/A,#N/A,FALSE,"REV 110 PRNE (Bureau-Frankfurt)";#N/A,#N/A,FALSE,"REV 120 PRNE (Bureau - Paris)"}</definedName>
    <definedName name="wrn.forecast2qf." localSheetId="3" hidden="1">{#N/A,#N/A,FALSE,"REV 110 PRNE (Bureau-Frankfurt)";#N/A,#N/A,FALSE,"REV 120 PRNE (Bureau - Paris)"}</definedName>
    <definedName name="wrn.forecast2qf." hidden="1">{#N/A,#N/A,FALSE,"REV 110 PRNE (Bureau-Frankfurt)";#N/A,#N/A,FALSE,"REV 120 PRNE (Bureau - Paris)"}</definedName>
    <definedName name="wrn.Income._.Detail." localSheetId="4" hidden="1">{#N/A,#N/A,FALSE,"Income";#N/A,#N/A,FALSE,"Cost of Goods Sold";#N/A,#N/A,FALSE,"Other Costs";#N/A,#N/A,FALSE,"Other Income";#N/A,#N/A,FALSE,"Taxes";#N/A,#N/A,FALSE,"Other Deductions";#N/A,#N/A,FALSE,"Compensation of Officers"}</definedName>
    <definedName name="wrn.Income._.Detail." localSheetId="2" hidden="1">{#N/A,#N/A,FALSE,"Income";#N/A,#N/A,FALSE,"Cost of Goods Sold";#N/A,#N/A,FALSE,"Other Costs";#N/A,#N/A,FALSE,"Other Income";#N/A,#N/A,FALSE,"Taxes";#N/A,#N/A,FALSE,"Other Deductions";#N/A,#N/A,FALSE,"Compensation of Officers"}</definedName>
    <definedName name="wrn.Income._.Detail." localSheetId="5" hidden="1">{#N/A,#N/A,FALSE,"Income";#N/A,#N/A,FALSE,"Cost of Goods Sold";#N/A,#N/A,FALSE,"Other Costs";#N/A,#N/A,FALSE,"Other Income";#N/A,#N/A,FALSE,"Taxes";#N/A,#N/A,FALSE,"Other Deductions";#N/A,#N/A,FALSE,"Compensation of Officers"}</definedName>
    <definedName name="wrn.Income._.Detail." localSheetId="3" hidden="1">{#N/A,#N/A,FALSE,"Income";#N/A,#N/A,FALSE,"Cost of Goods Sold";#N/A,#N/A,FALSE,"Other Costs";#N/A,#N/A,FALSE,"Other Income";#N/A,#N/A,FALSE,"Taxes";#N/A,#N/A,FALSE,"Other Deductions";#N/A,#N/A,FALSE,"Compensation of Officers"}</definedName>
    <definedName name="wrn.Income._.Detail." hidden="1">{#N/A,#N/A,FALSE,"Income";#N/A,#N/A,FALSE,"Cost of Goods Sold";#N/A,#N/A,FALSE,"Other Costs";#N/A,#N/A,FALSE,"Other Income";#N/A,#N/A,FALSE,"Taxes";#N/A,#N/A,FALSE,"Other Deductions";#N/A,#N/A,FALSE,"Compensation of Officers"}</definedName>
    <definedName name="wrn.PRNE._.Profit._.and._.Loss._.detail." localSheetId="4" hidden="1">{#N/A,#N/A,TRUE,"PRNE CORE";#N/A,#N/A,TRUE,"Targeting";#N/A,#N/A,TRUE,"Distribution";#N/A,#N/A,TRUE,"Measurement"}</definedName>
    <definedName name="wrn.PRNE._.Profit._.and._.Loss._.detail." localSheetId="2" hidden="1">{#N/A,#N/A,TRUE,"PRNE CORE";#N/A,#N/A,TRUE,"Targeting";#N/A,#N/A,TRUE,"Distribution";#N/A,#N/A,TRUE,"Measurement"}</definedName>
    <definedName name="wrn.PRNE._.Profit._.and._.Loss._.detail." localSheetId="5" hidden="1">{#N/A,#N/A,TRUE,"PRNE CORE";#N/A,#N/A,TRUE,"Targeting";#N/A,#N/A,TRUE,"Distribution";#N/A,#N/A,TRUE,"Measurement"}</definedName>
    <definedName name="wrn.PRNE._.Profit._.and._.Loss._.detail." localSheetId="3" hidden="1">{#N/A,#N/A,TRUE,"PRNE CORE";#N/A,#N/A,TRUE,"Targeting";#N/A,#N/A,TRUE,"Distribution";#N/A,#N/A,TRUE,"Measurement"}</definedName>
    <definedName name="wrn.PRNE._.Profit._.and._.Loss._.detail." hidden="1">{#N/A,#N/A,TRUE,"PRNE CORE";#N/A,#N/A,TRUE,"Targeting";#N/A,#N/A,TRUE,"Distribution";#N/A,#N/A,TRUE,"Measurement"}</definedName>
    <definedName name="wrn.USA._.Consolidated._.Report." localSheetId="4" hidden="1">{#N/A,#N/A,TRUE,"Consolidated B Sheet";#N/A,#N/A,TRUE,"Consolidated Cashflow";#N/A,#N/A,TRUE,"P&amp;L CONSOLIDATED"}</definedName>
    <definedName name="wrn.USA._.Consolidated._.Report." localSheetId="2" hidden="1">{#N/A,#N/A,TRUE,"Consolidated B Sheet";#N/A,#N/A,TRUE,"Consolidated Cashflow";#N/A,#N/A,TRUE,"P&amp;L CONSOLIDATED"}</definedName>
    <definedName name="wrn.USA._.Consolidated._.Report." localSheetId="5" hidden="1">{#N/A,#N/A,TRUE,"Consolidated B Sheet";#N/A,#N/A,TRUE,"Consolidated Cashflow";#N/A,#N/A,TRUE,"P&amp;L CONSOLIDATED"}</definedName>
    <definedName name="wrn.USA._.Consolidated._.Report." localSheetId="3" hidden="1">{#N/A,#N/A,TRUE,"Consolidated B Sheet";#N/A,#N/A,TRUE,"Consolidated Cashflow";#N/A,#N/A,TRUE,"P&amp;L CONSOLIDATED"}</definedName>
    <definedName name="wrn.USA._.Consolidated._.Report." hidden="1">{#N/A,#N/A,TRUE,"Consolidated B Sheet";#N/A,#N/A,TRUE,"Consolidated Cashflow";#N/A,#N/A,TRUE,"P&amp;L CONSOLIDATED"}</definedName>
    <definedName name="X">#REF!</definedName>
    <definedName name="XMLI" localSheetId="2">#REF!</definedName>
    <definedName name="XMLI">#REF!</definedName>
    <definedName name="XMLR" localSheetId="2">#REF!</definedName>
    <definedName name="XMLR">#REF!</definedName>
    <definedName name="XS" localSheetId="4" hidden="1">{#N/A,#N/A,FALSE,"REV 110 PRNE (Bureau-Frankfurt)";#N/A,#N/A,FALSE,"REV 120 PRNE (Bureau - Paris)"}</definedName>
    <definedName name="XS" localSheetId="2" hidden="1">{#N/A,#N/A,FALSE,"REV 110 PRNE (Bureau-Frankfurt)";#N/A,#N/A,FALSE,"REV 120 PRNE (Bureau - Paris)"}</definedName>
    <definedName name="XS" localSheetId="5" hidden="1">{#N/A,#N/A,FALSE,"REV 110 PRNE (Bureau-Frankfurt)";#N/A,#N/A,FALSE,"REV 120 PRNE (Bureau - Paris)"}</definedName>
    <definedName name="XS" localSheetId="3" hidden="1">{#N/A,#N/A,FALSE,"REV 110 PRNE (Bureau-Frankfurt)";#N/A,#N/A,FALSE,"REV 120 PRNE (Bureau - Paris)"}</definedName>
    <definedName name="XS" hidden="1">{#N/A,#N/A,FALSE,"REV 110 PRNE (Bureau-Frankfurt)";#N/A,#N/A,FALSE,"REV 120 PRNE (Bureau - Paris)"}</definedName>
    <definedName name="Y">#REF!</definedName>
    <definedName name="YNDropdown">#REF!</definedName>
    <definedName name="Z">#REF!</definedName>
    <definedName name="Zip">#REF!</definedName>
    <definedName name="zzzzzzC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19" l="1"/>
  <c r="T40" i="19" s="1"/>
  <c r="H16" i="19"/>
  <c r="D53" i="3"/>
  <c r="H42" i="19"/>
  <c r="M6" i="19" s="1"/>
  <c r="H18" i="19"/>
  <c r="L18" i="19" s="1"/>
  <c r="J44" i="19"/>
  <c r="U44" i="19" s="1"/>
  <c r="L43" i="19"/>
  <c r="S41" i="19"/>
  <c r="L41" i="19"/>
  <c r="U40" i="19"/>
  <c r="S40" i="19"/>
  <c r="Q40" i="19"/>
  <c r="J32" i="19"/>
  <c r="U32" i="19" s="1"/>
  <c r="H32" i="19"/>
  <c r="T32" i="19" s="1"/>
  <c r="L31" i="19"/>
  <c r="L30" i="19"/>
  <c r="L29" i="19"/>
  <c r="V28" i="19"/>
  <c r="U28" i="19"/>
  <c r="T28" i="19"/>
  <c r="S28" i="19"/>
  <c r="S29" i="19" s="1"/>
  <c r="Q28" i="19"/>
  <c r="Q29" i="19" s="1"/>
  <c r="L28" i="19"/>
  <c r="V20" i="19"/>
  <c r="J20" i="19"/>
  <c r="L19" i="19"/>
  <c r="S17" i="19"/>
  <c r="L17" i="19"/>
  <c r="U16" i="19"/>
  <c r="T16" i="19"/>
  <c r="S16" i="19"/>
  <c r="Q16" i="19"/>
  <c r="Q17" i="19" s="1"/>
  <c r="L16" i="19"/>
  <c r="V16" i="19" s="1"/>
  <c r="V8" i="19"/>
  <c r="J8" i="19"/>
  <c r="O8" i="19" s="1"/>
  <c r="H8" i="19"/>
  <c r="O7" i="19"/>
  <c r="M7" i="19"/>
  <c r="L7" i="19"/>
  <c r="O6" i="19"/>
  <c r="L6" i="19"/>
  <c r="O5" i="19"/>
  <c r="M5" i="19"/>
  <c r="L5" i="19"/>
  <c r="U4" i="19"/>
  <c r="T4" i="19"/>
  <c r="V4" i="19" s="1"/>
  <c r="S4" i="19"/>
  <c r="S5" i="19" s="1"/>
  <c r="Q4" i="19"/>
  <c r="Q5" i="19" s="1"/>
  <c r="O4" i="19"/>
  <c r="L4" i="19"/>
  <c r="L40" i="19" l="1"/>
  <c r="V40" i="19" s="1"/>
  <c r="Q41" i="19"/>
  <c r="M4" i="19"/>
  <c r="L42" i="19"/>
  <c r="H44" i="19"/>
  <c r="T44" i="19" s="1"/>
  <c r="H20" i="19"/>
  <c r="L20" i="19" s="1"/>
  <c r="L8" i="19"/>
  <c r="L32" i="19"/>
  <c r="V32" i="19" s="1"/>
  <c r="M8" i="19" l="1"/>
  <c r="L44" i="19"/>
  <c r="V44" i="19" s="1"/>
  <c r="P13" i="3"/>
  <c r="N13" i="3"/>
  <c r="D10" i="17"/>
  <c r="D26" i="17" s="1"/>
  <c r="D44" i="17" s="1"/>
  <c r="D48" i="17" s="1"/>
  <c r="B10" i="17"/>
  <c r="B26" i="17" s="1"/>
  <c r="B44" i="17" s="1"/>
  <c r="B48" i="17" s="1"/>
  <c r="B61" i="17" s="1"/>
  <c r="F40" i="17"/>
  <c r="D40" i="17"/>
  <c r="B40" i="17"/>
  <c r="F33" i="17"/>
  <c r="D33" i="17"/>
  <c r="B33" i="17"/>
  <c r="F26" i="17"/>
  <c r="F44" i="17" s="1"/>
  <c r="F48" i="17" s="1"/>
  <c r="B25" i="17"/>
  <c r="D24" i="3" l="1"/>
  <c r="G37" i="9"/>
  <c r="G28" i="9"/>
  <c r="C23" i="4"/>
  <c r="D30" i="3" l="1"/>
  <c r="F30" i="3"/>
  <c r="G31" i="9"/>
  <c r="I31" i="9"/>
  <c r="P14" i="3" l="1"/>
  <c r="P10" i="3"/>
  <c r="D11" i="3" l="1"/>
  <c r="J10" i="4" l="1"/>
  <c r="K10" i="4" s="1"/>
  <c r="N16" i="3"/>
  <c r="D10" i="3"/>
  <c r="K10" i="9"/>
  <c r="P15" i="3"/>
  <c r="N12" i="3"/>
  <c r="N10" i="3" l="1"/>
  <c r="C19" i="4"/>
  <c r="G13" i="5" l="1"/>
  <c r="E13" i="5"/>
  <c r="C20" i="4"/>
  <c r="C22" i="4" s="1"/>
  <c r="M45" i="17" l="1"/>
  <c r="N43" i="17"/>
  <c r="N40" i="17"/>
  <c r="N29" i="17"/>
  <c r="N25" i="17"/>
  <c r="E57" i="3" l="1"/>
  <c r="F55" i="3"/>
  <c r="D55" i="3"/>
  <c r="I54" i="3"/>
  <c r="I52" i="3"/>
  <c r="I51" i="3"/>
  <c r="I50" i="3"/>
  <c r="I49" i="3"/>
  <c r="F42" i="3"/>
  <c r="D42" i="3"/>
  <c r="I41" i="3"/>
  <c r="I40" i="3"/>
  <c r="I38" i="3"/>
  <c r="I37" i="3"/>
  <c r="I29" i="3"/>
  <c r="I28" i="3"/>
  <c r="I26" i="3"/>
  <c r="I25" i="3"/>
  <c r="I24" i="3"/>
  <c r="I23" i="3"/>
  <c r="I15" i="3"/>
  <c r="N15" i="3"/>
  <c r="N14" i="3"/>
  <c r="G14" i="3"/>
  <c r="P12" i="3"/>
  <c r="G12" i="3"/>
  <c r="P11" i="3"/>
  <c r="N11" i="3"/>
  <c r="G10" i="3"/>
  <c r="I42" i="3" l="1"/>
  <c r="G55" i="3"/>
  <c r="G42" i="3"/>
  <c r="I10" i="3"/>
  <c r="G11" i="3"/>
  <c r="I55" i="3"/>
  <c r="I11" i="3"/>
  <c r="I12" i="3"/>
  <c r="I14" i="3"/>
  <c r="G30" i="3"/>
  <c r="G15" i="3"/>
  <c r="I30" i="3" l="1"/>
  <c r="C24" i="4" l="1"/>
  <c r="N26" i="17" l="1"/>
  <c r="E35" i="4"/>
  <c r="C35" i="4"/>
  <c r="E19" i="4"/>
  <c r="L10" i="9"/>
  <c r="E14" i="4"/>
  <c r="G10" i="5"/>
  <c r="G14" i="5" s="1"/>
  <c r="E10" i="5"/>
  <c r="E14" i="5" s="1"/>
  <c r="N45" i="17" l="1"/>
  <c r="I14" i="9"/>
  <c r="I21" i="9" s="1"/>
  <c r="E20" i="4"/>
  <c r="E22" i="4" s="1"/>
  <c r="E24" i="4" s="1"/>
  <c r="E28" i="4" s="1"/>
  <c r="I35" i="9"/>
  <c r="I38" i="9" s="1"/>
  <c r="G14" i="9"/>
  <c r="G21" i="9" s="1"/>
  <c r="G35" i="9"/>
  <c r="G38" i="9" s="1"/>
  <c r="C14" i="4"/>
  <c r="I40" i="9" l="1"/>
  <c r="E31" i="4"/>
  <c r="E32" i="4" s="1"/>
  <c r="F9" i="3"/>
  <c r="I28" i="4"/>
  <c r="G40" i="9"/>
  <c r="C28" i="4"/>
  <c r="F59" i="3" l="1"/>
  <c r="P9" i="3"/>
  <c r="F16" i="3"/>
  <c r="H28" i="4"/>
  <c r="C31" i="4"/>
  <c r="C32" i="4" s="1"/>
  <c r="D9" i="3"/>
  <c r="F57" i="3" l="1"/>
  <c r="P16" i="3"/>
  <c r="I16" i="3"/>
  <c r="I9" i="3"/>
  <c r="N9" i="3"/>
  <c r="G9" i="3"/>
  <c r="D59" i="3"/>
  <c r="D16" i="3"/>
  <c r="G16" i="3" l="1"/>
  <c r="D57" i="3"/>
</calcChain>
</file>

<file path=xl/sharedStrings.xml><?xml version="1.0" encoding="utf-8"?>
<sst xmlns="http://schemas.openxmlformats.org/spreadsheetml/2006/main" count="195" uniqueCount="130">
  <si>
    <t>INNODATA INC. AND SUBSIDIARIES</t>
  </si>
  <si>
    <t xml:space="preserve">CONDENSED CONSOLIDATED STATEMENTS OF OPERATIONS </t>
  </si>
  <si>
    <t>(Unaudited)</t>
  </si>
  <si>
    <t>(In thousands, except per-share amounts)</t>
  </si>
  <si>
    <t>Three Months Ended</t>
  </si>
  <si>
    <t>March 31,</t>
  </si>
  <si>
    <t>Revenues</t>
  </si>
  <si>
    <t>Operating costs and expenses:</t>
  </si>
  <si>
    <t>Gross Profit</t>
  </si>
  <si>
    <t>Direct operating costs</t>
  </si>
  <si>
    <t>Selling and administrative expenses</t>
  </si>
  <si>
    <t>Interest expense, net</t>
  </si>
  <si>
    <t>Loss before provision for income taxes</t>
  </si>
  <si>
    <t>Gain from loan forgiveness</t>
  </si>
  <si>
    <t>Provision for income taxes</t>
  </si>
  <si>
    <t>Consolidated net loss</t>
  </si>
  <si>
    <t>Income (loss) attributable to non-controlling interests</t>
  </si>
  <si>
    <t>Net Loss attributable to Innodata Inc. and Subsidiaries</t>
  </si>
  <si>
    <t xml:space="preserve">  </t>
  </si>
  <si>
    <t>Loss per share attributable to Innodata Inc. and Subsidiaries:</t>
  </si>
  <si>
    <t>Basic and Diluted</t>
  </si>
  <si>
    <t>Diluted</t>
  </si>
  <si>
    <t>Weighted average shares outstanding:</t>
  </si>
  <si>
    <t>CONDENSED CONSOLIDATED BALANCE SHEETS</t>
  </si>
  <si>
    <t xml:space="preserve"> (Unaudited)</t>
  </si>
  <si>
    <t>(In thousands)</t>
  </si>
  <si>
    <t>March 31, 2023</t>
  </si>
  <si>
    <t>December 31, 2022</t>
  </si>
  <si>
    <t>ASSETS</t>
  </si>
  <si>
    <t>Current assets:</t>
  </si>
  <si>
    <t>Cash and cash equivalents</t>
  </si>
  <si>
    <t>Short term investments – other</t>
  </si>
  <si>
    <t>Accounts receivable, net</t>
  </si>
  <si>
    <t>Prepaid expenses and other current assets</t>
  </si>
  <si>
    <t>Total current assets</t>
  </si>
  <si>
    <t>Property and equipment, net</t>
  </si>
  <si>
    <t xml:space="preserve">Right-of-use asset, net                                                              </t>
  </si>
  <si>
    <t>Other assets</t>
  </si>
  <si>
    <t>Deferred income taxes, net</t>
  </si>
  <si>
    <t>Intangibles, net</t>
  </si>
  <si>
    <t>Goodwill</t>
  </si>
  <si>
    <t>Total assets</t>
  </si>
  <si>
    <t>LIABILITIES, NON-CONTROLLING INTERESTS AND STOCKHOLDERS’ EQUITY</t>
  </si>
  <si>
    <t>Current liabilities:</t>
  </si>
  <si>
    <t>Accounts payable, accrued expenses and other</t>
  </si>
  <si>
    <t>Accrued salaries, wages and related benefits</t>
  </si>
  <si>
    <t>Income and other taxes</t>
  </si>
  <si>
    <t xml:space="preserve">Long-term obligations – current portion                          </t>
  </si>
  <si>
    <t>Operating lease liability - current portion</t>
  </si>
  <si>
    <t>Total current liabilities</t>
  </si>
  <si>
    <t>Long-term obligations, net of current portion</t>
  </si>
  <si>
    <t xml:space="preserve">Operating lease liability, net of current portion </t>
  </si>
  <si>
    <t xml:space="preserve">                    Total liabilities</t>
  </si>
  <si>
    <t>Non-controlling interests</t>
  </si>
  <si>
    <t>STOCKHOLDERS' EQUITY</t>
  </si>
  <si>
    <t>Total liabilities, non-controlling interests and stockholders’ equity</t>
  </si>
  <si>
    <t>CONDENSED CONSOLIDATED STATEMENTS OF CASH FLOWS</t>
  </si>
  <si>
    <t>Cash flows from operating activities:</t>
  </si>
  <si>
    <t xml:space="preserve">Adjustments to reconcile consolidated net loss to net cash </t>
  </si>
  <si>
    <t xml:space="preserve">   provided by operating activities: </t>
  </si>
  <si>
    <t xml:space="preserve">   Depreciation and amortization</t>
  </si>
  <si>
    <t xml:space="preserve">   Gain on loan forgiveness</t>
  </si>
  <si>
    <t xml:space="preserve">   Stock-based compensation </t>
  </si>
  <si>
    <t xml:space="preserve">   Deferred income taxes</t>
  </si>
  <si>
    <t xml:space="preserve">   Pension cost</t>
  </si>
  <si>
    <t xml:space="preserve">   Loss on lease termination</t>
  </si>
  <si>
    <t xml:space="preserve">   Changes in operating assets and liabilities:</t>
  </si>
  <si>
    <t xml:space="preserve">       Accounts receivable</t>
  </si>
  <si>
    <t xml:space="preserve">       Prepaid expenses and other current assets</t>
  </si>
  <si>
    <t xml:space="preserve">       Other assets</t>
  </si>
  <si>
    <t xml:space="preserve">      Accounts payable, accrued expenses and other</t>
  </si>
  <si>
    <t xml:space="preserve">       Accrued salaries, wages and related benefits</t>
  </si>
  <si>
    <t xml:space="preserve">       Income and other taxes</t>
  </si>
  <si>
    <t xml:space="preserve">              Net cash provided by (used in) operating activities</t>
  </si>
  <si>
    <t>Cash flows from investing activities:</t>
  </si>
  <si>
    <t xml:space="preserve">   Capital expenditures</t>
  </si>
  <si>
    <t xml:space="preserve">   Acquisition of business</t>
  </si>
  <si>
    <t xml:space="preserve">   Sale of investments – other</t>
  </si>
  <si>
    <t xml:space="preserve">   Purchase of short term investments - others</t>
  </si>
  <si>
    <t xml:space="preserve">              Net cash used in investing activities </t>
  </si>
  <si>
    <t>Cash flows from financing activities:</t>
  </si>
  <si>
    <t xml:space="preserve">   Proceeds from stock option exercises</t>
  </si>
  <si>
    <t xml:space="preserve">   Payment of long-term obligations </t>
  </si>
  <si>
    <t xml:space="preserve">   Redemption of non-controlling interest</t>
  </si>
  <si>
    <t xml:space="preserve">   Exercise of stock options</t>
  </si>
  <si>
    <t xml:space="preserve">              Net cash provided by (used in) financing activities </t>
  </si>
  <si>
    <t>Effect of exchange rate changes on cash and cash equivalents</t>
  </si>
  <si>
    <t>Net increase (decrease) in cash and cash equivalents</t>
  </si>
  <si>
    <t>Cash and cash equivalents, beginning of period</t>
  </si>
  <si>
    <t>Cash and cash equivalents, end of period</t>
  </si>
  <si>
    <t>Supplemental disclosures of cash flow information:</t>
  </si>
  <si>
    <t xml:space="preserve">   Vendor financed software licenses acquired</t>
  </si>
  <si>
    <t xml:space="preserve">   Non cash redemption of non-controlling interest</t>
  </si>
  <si>
    <t xml:space="preserve">   Cash paid for income taxes</t>
  </si>
  <si>
    <t xml:space="preserve">   Cash paid for operating leases</t>
  </si>
  <si>
    <t xml:space="preserve">   Cash paid for interest</t>
  </si>
  <si>
    <t>See notes to Condensed Consolidated Financial Statements.</t>
  </si>
  <si>
    <t>Revenue by segment</t>
  </si>
  <si>
    <t>Three Months Ended March 31,</t>
  </si>
  <si>
    <t>Revenues:</t>
  </si>
  <si>
    <t>DDS</t>
  </si>
  <si>
    <t>Synodex</t>
  </si>
  <si>
    <t>Agility</t>
  </si>
  <si>
    <t>Total Consolidated</t>
  </si>
  <si>
    <t>Innodata Inc. and Subsidiaries</t>
  </si>
  <si>
    <t>Source - Conso PL QTR</t>
  </si>
  <si>
    <t>Document Name : Calculation of Adjusted EBITDA</t>
  </si>
  <si>
    <t>Check</t>
  </si>
  <si>
    <t>Consolidated</t>
  </si>
  <si>
    <t>Net loss attributable to Innodata Inc. and Subsidiaries</t>
  </si>
  <si>
    <t>Depreciation and amortization</t>
  </si>
  <si>
    <t>Stock-based compensation</t>
  </si>
  <si>
    <t>DDS Segment</t>
  </si>
  <si>
    <t>Net income (loss) attributable to DDS Segment</t>
  </si>
  <si>
    <t>Synodex Segment</t>
  </si>
  <si>
    <t>Net income (loss) attributable to Synodex Segment</t>
  </si>
  <si>
    <t>Agility Segment</t>
  </si>
  <si>
    <t>Net loss attributable to Agility Segment</t>
  </si>
  <si>
    <t>Gross Profit attributable to Innodata Inc. and Subsidiaries</t>
  </si>
  <si>
    <t>Severance**</t>
  </si>
  <si>
    <t>Adjusted Gross Profit</t>
  </si>
  <si>
    <t>Gross Margin</t>
  </si>
  <si>
    <t>Adjusted Gross Margin</t>
  </si>
  <si>
    <t>Gross Profit attributable to DDS Segment</t>
  </si>
  <si>
    <t>Gross Profit/(Loss) attributable to Synodex Segment</t>
  </si>
  <si>
    <t>Gross Profit attributable to Agility Segment</t>
  </si>
  <si>
    <t>Adjusted EBITDA / (loss)</t>
  </si>
  <si>
    <t>Adjusted EBITDA</t>
  </si>
  <si>
    <t xml:space="preserve">Adjusted EBITDA / (loss) </t>
  </si>
  <si>
    <t>Adjusted EBITDA (loss)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</si>
</sst>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_ * #,##0_ ;_ * \-#,##0_ ;_ * &quot;-&quot;??_ ;_ @_ "/>
    <numFmt numFmtId="169" formatCode="_(&quot;$&quot;* #,##0_);_(&quot;$&quot;* \(#,##0\);_(&quot;$&quot;* &quot;-&quot;??_);_(@_)"/>
    <numFmt numFmtId="170" formatCode="_ * #,##0.0_ ;_ * \-#,##0.0_ ;_ * &quot;-&quot;??_ ;_ @_ "/>
    <numFmt numFmtId="171" formatCode="0.0%"/>
    <numFmt numFmtId="172" formatCode="_(* #,##0.0_);_(* \(#,##0.0\);_(* &quot;-&quot;??_);_(@_)"/>
    <numFmt numFmtId="173" formatCode="_(&quot;$&quot;* #,##0.0_);_(&quot;$&quot;* \(#,##0.0\);_(&quot;$&quot;* &quot;-&quot;??_);_(@_)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b/>
      <u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9"/>
      <name val="Arial"/>
      <family val="2"/>
    </font>
    <font>
      <u/>
      <sz val="11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24242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49">
    <xf numFmtId="0" fontId="0" fillId="0" borderId="0"/>
    <xf numFmtId="166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6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8" fillId="0" borderId="0"/>
    <xf numFmtId="166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8" fillId="0" borderId="0"/>
    <xf numFmtId="9" fontId="6" fillId="0" borderId="0" applyFont="0" applyFill="0" applyBorder="0" applyAlignment="0" applyProtection="0"/>
    <xf numFmtId="0" fontId="8" fillId="0" borderId="0"/>
    <xf numFmtId="166" fontId="8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20" fillId="0" borderId="0"/>
    <xf numFmtId="166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8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0" fillId="0" borderId="0"/>
    <xf numFmtId="0" fontId="2" fillId="0" borderId="0"/>
    <xf numFmtId="165" fontId="20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9" fillId="0" borderId="0" xfId="4" applyFont="1"/>
    <xf numFmtId="0" fontId="10" fillId="0" borderId="0" xfId="4" applyFont="1"/>
    <xf numFmtId="0" fontId="11" fillId="0" borderId="0" xfId="4" applyFont="1"/>
    <xf numFmtId="0" fontId="11" fillId="0" borderId="0" xfId="4" applyFont="1" applyAlignment="1">
      <alignment horizontal="center"/>
    </xf>
    <xf numFmtId="0" fontId="10" fillId="0" borderId="0" xfId="4" applyFont="1" applyAlignment="1">
      <alignment horizontal="center"/>
    </xf>
    <xf numFmtId="0" fontId="10" fillId="0" borderId="0" xfId="5" applyFont="1"/>
    <xf numFmtId="15" fontId="11" fillId="0" borderId="0" xfId="5" quotePrefix="1" applyNumberFormat="1" applyFont="1" applyAlignment="1">
      <alignment horizontal="center"/>
    </xf>
    <xf numFmtId="0" fontId="11" fillId="0" borderId="0" xfId="5" applyFont="1" applyAlignment="1">
      <alignment horizontal="center"/>
    </xf>
    <xf numFmtId="15" fontId="11" fillId="0" borderId="0" xfId="4" quotePrefix="1" applyNumberFormat="1" applyFont="1" applyAlignment="1">
      <alignment horizontal="center"/>
    </xf>
    <xf numFmtId="0" fontId="11" fillId="0" borderId="0" xfId="5" applyFont="1"/>
    <xf numFmtId="0" fontId="11" fillId="0" borderId="2" xfId="5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169" fontId="12" fillId="0" borderId="0" xfId="6" applyNumberFormat="1" applyFont="1" applyFill="1"/>
    <xf numFmtId="167" fontId="12" fillId="0" borderId="0" xfId="7" applyNumberFormat="1" applyFont="1"/>
    <xf numFmtId="167" fontId="10" fillId="0" borderId="0" xfId="4" applyNumberFormat="1" applyFont="1"/>
    <xf numFmtId="43" fontId="10" fillId="0" borderId="0" xfId="4" applyNumberFormat="1" applyFont="1"/>
    <xf numFmtId="169" fontId="10" fillId="0" borderId="0" xfId="4" applyNumberFormat="1" applyFont="1"/>
    <xf numFmtId="167" fontId="12" fillId="0" borderId="0" xfId="7" applyNumberFormat="1" applyFont="1" applyFill="1"/>
    <xf numFmtId="167" fontId="12" fillId="0" borderId="2" xfId="7" applyNumberFormat="1" applyFont="1" applyFill="1" applyBorder="1"/>
    <xf numFmtId="169" fontId="12" fillId="0" borderId="1" xfId="6" applyNumberFormat="1" applyFont="1" applyFill="1" applyBorder="1"/>
    <xf numFmtId="169" fontId="12" fillId="0" borderId="1" xfId="6" applyNumberFormat="1" applyFont="1" applyBorder="1"/>
    <xf numFmtId="169" fontId="10" fillId="0" borderId="0" xfId="5" applyNumberFormat="1" applyFont="1"/>
    <xf numFmtId="167" fontId="12" fillId="0" borderId="2" xfId="7" applyNumberFormat="1" applyFont="1" applyBorder="1"/>
    <xf numFmtId="169" fontId="12" fillId="0" borderId="0" xfId="6" applyNumberFormat="1" applyFont="1"/>
    <xf numFmtId="167" fontId="12" fillId="0" borderId="0" xfId="3" applyNumberFormat="1" applyFont="1"/>
    <xf numFmtId="0" fontId="13" fillId="0" borderId="0" xfId="2" applyFont="1"/>
    <xf numFmtId="0" fontId="12" fillId="0" borderId="0" xfId="2" applyFont="1"/>
    <xf numFmtId="0" fontId="13" fillId="0" borderId="0" xfId="2" applyFont="1" applyAlignment="1">
      <alignment wrapText="1"/>
    </xf>
    <xf numFmtId="0" fontId="13" fillId="0" borderId="0" xfId="2" applyFont="1" applyAlignment="1">
      <alignment horizontal="center"/>
    </xf>
    <xf numFmtId="0" fontId="13" fillId="0" borderId="0" xfId="2" quotePrefix="1" applyFont="1"/>
    <xf numFmtId="0" fontId="13" fillId="0" borderId="0" xfId="2" quotePrefix="1" applyFont="1" applyAlignment="1">
      <alignment horizontal="center"/>
    </xf>
    <xf numFmtId="0" fontId="12" fillId="0" borderId="0" xfId="2" applyFont="1" applyAlignment="1">
      <alignment horizontal="left" indent="1"/>
    </xf>
    <xf numFmtId="169" fontId="12" fillId="0" borderId="0" xfId="8" applyNumberFormat="1" applyFont="1" applyFill="1"/>
    <xf numFmtId="169" fontId="12" fillId="0" borderId="0" xfId="2" applyNumberFormat="1" applyFont="1"/>
    <xf numFmtId="169" fontId="12" fillId="0" borderId="0" xfId="8" applyNumberFormat="1" applyFont="1"/>
    <xf numFmtId="43" fontId="12" fillId="0" borderId="0" xfId="3" applyFont="1"/>
    <xf numFmtId="167" fontId="12" fillId="0" borderId="0" xfId="2" applyNumberFormat="1" applyFont="1"/>
    <xf numFmtId="0" fontId="12" fillId="0" borderId="0" xfId="2" applyFont="1" applyAlignment="1">
      <alignment horizontal="left" indent="2"/>
    </xf>
    <xf numFmtId="169" fontId="12" fillId="0" borderId="1" xfId="2" applyNumberFormat="1" applyFont="1" applyBorder="1"/>
    <xf numFmtId="0" fontId="10" fillId="0" borderId="0" xfId="16" applyFont="1"/>
    <xf numFmtId="0" fontId="11" fillId="0" borderId="0" xfId="17" applyNumberFormat="1" applyFont="1" applyFill="1" applyBorder="1" applyAlignment="1">
      <alignment horizontal="center"/>
    </xf>
    <xf numFmtId="0" fontId="11" fillId="0" borderId="3" xfId="17" quotePrefix="1" applyNumberFormat="1" applyFont="1" applyFill="1" applyBorder="1" applyAlignment="1">
      <alignment horizontal="center" wrapText="1"/>
    </xf>
    <xf numFmtId="0" fontId="11" fillId="0" borderId="0" xfId="17" quotePrefix="1" applyNumberFormat="1" applyFont="1" applyFill="1" applyBorder="1" applyAlignment="1">
      <alignment horizontal="center" vertical="center" wrapText="1"/>
    </xf>
    <xf numFmtId="0" fontId="11" fillId="0" borderId="0" xfId="17" quotePrefix="1" applyNumberFormat="1" applyFont="1" applyFill="1" applyBorder="1" applyAlignment="1">
      <alignment horizontal="center" wrapText="1"/>
    </xf>
    <xf numFmtId="0" fontId="11" fillId="0" borderId="0" xfId="16" applyFont="1" applyAlignment="1">
      <alignment vertical="center" wrapText="1"/>
    </xf>
    <xf numFmtId="0" fontId="10" fillId="0" borderId="0" xfId="16" applyFont="1" applyAlignment="1">
      <alignment horizontal="right" vertical="center" wrapText="1"/>
    </xf>
    <xf numFmtId="0" fontId="11" fillId="0" borderId="0" xfId="16" applyFont="1" applyAlignment="1">
      <alignment vertical="center"/>
    </xf>
    <xf numFmtId="169" fontId="10" fillId="0" borderId="0" xfId="18" applyNumberFormat="1" applyFont="1" applyFill="1" applyAlignment="1">
      <alignment horizontal="right" vertical="center" wrapText="1"/>
    </xf>
    <xf numFmtId="166" fontId="10" fillId="0" borderId="0" xfId="17" applyFont="1" applyFill="1" applyAlignment="1">
      <alignment horizontal="right" vertical="center" wrapText="1"/>
    </xf>
    <xf numFmtId="3" fontId="10" fillId="0" borderId="0" xfId="16" applyNumberFormat="1" applyFont="1" applyAlignment="1">
      <alignment horizontal="right" vertical="center" wrapText="1"/>
    </xf>
    <xf numFmtId="3" fontId="10" fillId="0" borderId="0" xfId="16" applyNumberFormat="1" applyFont="1" applyAlignment="1">
      <alignment horizontal="right" vertical="top" wrapText="1"/>
    </xf>
    <xf numFmtId="0" fontId="10" fillId="0" borderId="0" xfId="16" applyFont="1" applyAlignment="1">
      <alignment vertical="center"/>
    </xf>
    <xf numFmtId="169" fontId="10" fillId="0" borderId="0" xfId="18" applyNumberFormat="1" applyFont="1" applyFill="1" applyBorder="1" applyAlignment="1">
      <alignment horizontal="right" vertical="center" wrapText="1"/>
    </xf>
    <xf numFmtId="37" fontId="15" fillId="0" borderId="0" xfId="20" applyNumberFormat="1" applyFont="1" applyAlignment="1">
      <alignment horizontal="right" wrapText="1"/>
    </xf>
    <xf numFmtId="37" fontId="10" fillId="0" borderId="0" xfId="20" applyNumberFormat="1" applyFont="1" applyAlignment="1">
      <alignment horizontal="right" wrapText="1"/>
    </xf>
    <xf numFmtId="43" fontId="10" fillId="0" borderId="0" xfId="3" applyFont="1" applyFill="1" applyBorder="1" applyAlignment="1">
      <alignment horizontal="right" vertical="center" wrapText="1"/>
    </xf>
    <xf numFmtId="0" fontId="11" fillId="0" borderId="0" xfId="16" applyFont="1"/>
    <xf numFmtId="164" fontId="10" fillId="0" borderId="0" xfId="3" applyNumberFormat="1" applyFont="1" applyAlignment="1">
      <alignment horizontal="right" vertical="center" wrapText="1"/>
    </xf>
    <xf numFmtId="37" fontId="15" fillId="0" borderId="0" xfId="16" applyNumberFormat="1" applyFont="1" applyAlignment="1">
      <alignment horizontal="right" wrapText="1"/>
    </xf>
    <xf numFmtId="43" fontId="15" fillId="0" borderId="0" xfId="3" applyFont="1" applyFill="1" applyBorder="1" applyAlignment="1">
      <alignment horizontal="right" vertical="center" wrapText="1"/>
    </xf>
    <xf numFmtId="0" fontId="11" fillId="0" borderId="3" xfId="20" applyFont="1" applyBorder="1" applyAlignment="1">
      <alignment horizontal="center" vertical="center" wrapText="1"/>
    </xf>
    <xf numFmtId="0" fontId="11" fillId="0" borderId="0" xfId="20" applyFont="1" applyAlignment="1">
      <alignment horizontal="center" vertical="center" wrapText="1"/>
    </xf>
    <xf numFmtId="169" fontId="10" fillId="0" borderId="3" xfId="18" applyNumberFormat="1" applyFont="1" applyFill="1" applyBorder="1" applyAlignment="1">
      <alignment horizontal="right" vertical="center"/>
    </xf>
    <xf numFmtId="169" fontId="15" fillId="0" borderId="0" xfId="18" applyNumberFormat="1" applyFont="1" applyFill="1" applyAlignment="1">
      <alignment vertical="center"/>
    </xf>
    <xf numFmtId="167" fontId="10" fillId="0" borderId="0" xfId="17" applyNumberFormat="1" applyFont="1" applyFill="1" applyAlignment="1">
      <alignment horizontal="right" vertical="center"/>
    </xf>
    <xf numFmtId="167" fontId="10" fillId="0" borderId="0" xfId="17" applyNumberFormat="1" applyFont="1" applyFill="1" applyAlignment="1">
      <alignment horizontal="center" vertical="center"/>
    </xf>
    <xf numFmtId="167" fontId="10" fillId="0" borderId="4" xfId="17" applyNumberFormat="1" applyFont="1" applyFill="1" applyBorder="1" applyAlignment="1">
      <alignment horizontal="right" vertical="center"/>
    </xf>
    <xf numFmtId="167" fontId="10" fillId="0" borderId="3" xfId="17" applyNumberFormat="1" applyFont="1" applyFill="1" applyBorder="1" applyAlignment="1">
      <alignment horizontal="right" vertical="center"/>
    </xf>
    <xf numFmtId="167" fontId="15" fillId="0" borderId="0" xfId="17" applyNumberFormat="1" applyFont="1" applyFill="1" applyAlignment="1">
      <alignment horizontal="center" vertical="center"/>
    </xf>
    <xf numFmtId="0" fontId="15" fillId="0" borderId="0" xfId="16" applyFont="1" applyAlignment="1">
      <alignment vertical="center"/>
    </xf>
    <xf numFmtId="169" fontId="10" fillId="0" borderId="0" xfId="18" applyNumberFormat="1" applyFont="1" applyFill="1" applyAlignment="1">
      <alignment horizontal="right" vertical="center"/>
    </xf>
    <xf numFmtId="165" fontId="10" fillId="0" borderId="6" xfId="18" applyFont="1" applyFill="1" applyBorder="1" applyAlignment="1">
      <alignment vertical="center"/>
    </xf>
    <xf numFmtId="167" fontId="10" fillId="0" borderId="0" xfId="17" applyNumberFormat="1" applyFont="1" applyFill="1" applyAlignment="1">
      <alignment horizontal="right"/>
    </xf>
    <xf numFmtId="0" fontId="10" fillId="0" borderId="0" xfId="22" applyFont="1" applyAlignment="1">
      <alignment vertical="center" wrapText="1"/>
    </xf>
    <xf numFmtId="0" fontId="10" fillId="0" borderId="0" xfId="16" applyFont="1" applyAlignment="1">
      <alignment vertical="top"/>
    </xf>
    <xf numFmtId="0" fontId="12" fillId="0" borderId="0" xfId="20" applyFont="1" applyAlignment="1">
      <alignment vertical="center"/>
    </xf>
    <xf numFmtId="0" fontId="11" fillId="0" borderId="0" xfId="20" applyFont="1" applyAlignment="1">
      <alignment horizontal="left" vertical="center" wrapText="1"/>
    </xf>
    <xf numFmtId="167" fontId="18" fillId="0" borderId="0" xfId="1" applyNumberFormat="1" applyFont="1" applyAlignment="1">
      <alignment horizontal="right" vertical="center" wrapText="1"/>
    </xf>
    <xf numFmtId="0" fontId="19" fillId="0" borderId="0" xfId="0" applyFont="1"/>
    <xf numFmtId="0" fontId="11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0" fontId="18" fillId="0" borderId="0" xfId="0" applyFont="1" applyAlignment="1">
      <alignment horizontal="right" wrapText="1"/>
    </xf>
    <xf numFmtId="167" fontId="17" fillId="0" borderId="3" xfId="1" applyNumberFormat="1" applyFont="1" applyBorder="1" applyAlignment="1">
      <alignment wrapText="1"/>
    </xf>
    <xf numFmtId="167" fontId="17" fillId="0" borderId="0" xfId="1" applyNumberFormat="1" applyFont="1" applyAlignment="1">
      <alignment wrapText="1"/>
    </xf>
    <xf numFmtId="0" fontId="18" fillId="0" borderId="0" xfId="0" applyFont="1" applyAlignment="1">
      <alignment wrapText="1"/>
    </xf>
    <xf numFmtId="167" fontId="18" fillId="0" borderId="0" xfId="1" applyNumberFormat="1" applyFont="1" applyBorder="1" applyAlignment="1">
      <alignment wrapText="1"/>
    </xf>
    <xf numFmtId="167" fontId="18" fillId="0" borderId="0" xfId="1" applyNumberFormat="1" applyFont="1" applyAlignment="1">
      <alignment wrapText="1"/>
    </xf>
    <xf numFmtId="167" fontId="17" fillId="0" borderId="4" xfId="1" applyNumberFormat="1" applyFont="1" applyBorder="1" applyAlignment="1">
      <alignment wrapText="1"/>
    </xf>
    <xf numFmtId="0" fontId="17" fillId="0" borderId="0" xfId="0" applyFont="1" applyAlignment="1">
      <alignment wrapText="1"/>
    </xf>
    <xf numFmtId="167" fontId="18" fillId="0" borderId="5" xfId="1" applyNumberFormat="1" applyFont="1" applyBorder="1" applyAlignment="1">
      <alignment wrapText="1"/>
    </xf>
    <xf numFmtId="169" fontId="17" fillId="0" borderId="6" xfId="10" applyNumberFormat="1" applyFont="1" applyBorder="1" applyAlignment="1">
      <alignment wrapText="1"/>
    </xf>
    <xf numFmtId="0" fontId="17" fillId="0" borderId="0" xfId="0" applyFont="1" applyAlignment="1">
      <alignment horizontal="right" wrapText="1"/>
    </xf>
    <xf numFmtId="165" fontId="18" fillId="0" borderId="0" xfId="1" applyNumberFormat="1" applyFont="1" applyAlignment="1">
      <alignment wrapText="1"/>
    </xf>
    <xf numFmtId="165" fontId="18" fillId="0" borderId="7" xfId="10" applyFont="1" applyBorder="1" applyAlignment="1">
      <alignment wrapText="1"/>
    </xf>
    <xf numFmtId="167" fontId="18" fillId="0" borderId="6" xfId="1" applyNumberFormat="1" applyFont="1" applyBorder="1" applyAlignment="1">
      <alignment wrapText="1"/>
    </xf>
    <xf numFmtId="167" fontId="18" fillId="0" borderId="7" xfId="1" applyNumberFormat="1" applyFont="1" applyBorder="1" applyAlignment="1">
      <alignment wrapText="1"/>
    </xf>
    <xf numFmtId="169" fontId="18" fillId="0" borderId="0" xfId="10" applyNumberFormat="1" applyFont="1" applyAlignment="1">
      <alignment vertical="center"/>
    </xf>
    <xf numFmtId="169" fontId="18" fillId="0" borderId="0" xfId="10" applyNumberFormat="1" applyFont="1" applyAlignment="1">
      <alignment horizontal="right" vertical="center"/>
    </xf>
    <xf numFmtId="167" fontId="18" fillId="0" borderId="0" xfId="1" applyNumberFormat="1" applyFont="1" applyAlignment="1">
      <alignment vertical="center"/>
    </xf>
    <xf numFmtId="167" fontId="18" fillId="0" borderId="0" xfId="1" applyNumberFormat="1" applyFont="1" applyAlignment="1">
      <alignment horizontal="right" vertical="center"/>
    </xf>
    <xf numFmtId="167" fontId="18" fillId="0" borderId="3" xfId="1" applyNumberFormat="1" applyFont="1" applyBorder="1" applyAlignment="1">
      <alignment vertical="center"/>
    </xf>
    <xf numFmtId="167" fontId="18" fillId="0" borderId="3" xfId="1" applyNumberFormat="1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167" fontId="17" fillId="0" borderId="0" xfId="1" applyNumberFormat="1" applyFont="1" applyBorder="1" applyAlignment="1">
      <alignment vertical="center"/>
    </xf>
    <xf numFmtId="167" fontId="17" fillId="0" borderId="0" xfId="1" applyNumberFormat="1" applyFont="1" applyAlignment="1">
      <alignment horizontal="right" vertical="center" wrapText="1"/>
    </xf>
    <xf numFmtId="167" fontId="18" fillId="0" borderId="0" xfId="1" applyNumberFormat="1" applyFont="1" applyAlignment="1">
      <alignment horizontal="center" vertical="center"/>
    </xf>
    <xf numFmtId="167" fontId="18" fillId="0" borderId="0" xfId="1" applyNumberFormat="1" applyFont="1" applyAlignment="1">
      <alignment vertical="center" wrapText="1"/>
    </xf>
    <xf numFmtId="169" fontId="17" fillId="0" borderId="6" xfId="10" applyNumberFormat="1" applyFont="1" applyBorder="1" applyAlignment="1">
      <alignment vertical="center"/>
    </xf>
    <xf numFmtId="167" fontId="17" fillId="0" borderId="5" xfId="1" applyNumberFormat="1" applyFont="1" applyBorder="1" applyAlignment="1">
      <alignment vertical="center"/>
    </xf>
    <xf numFmtId="167" fontId="18" fillId="0" borderId="3" xfId="1" applyNumberFormat="1" applyFont="1" applyBorder="1" applyAlignment="1">
      <alignment horizontal="right" vertical="center" indent="3"/>
    </xf>
    <xf numFmtId="167" fontId="18" fillId="0" borderId="0" xfId="1" applyNumberFormat="1" applyFont="1" applyBorder="1" applyAlignment="1">
      <alignment vertical="center"/>
    </xf>
    <xf numFmtId="167" fontId="10" fillId="0" borderId="0" xfId="1" applyNumberFormat="1" applyFont="1" applyAlignment="1">
      <alignment vertical="center"/>
    </xf>
    <xf numFmtId="165" fontId="19" fillId="0" borderId="0" xfId="0" applyNumberFormat="1" applyFont="1"/>
    <xf numFmtId="167" fontId="12" fillId="0" borderId="0" xfId="1" applyNumberFormat="1" applyFont="1" applyFill="1"/>
    <xf numFmtId="166" fontId="10" fillId="0" borderId="0" xfId="1" applyFont="1"/>
    <xf numFmtId="170" fontId="10" fillId="0" borderId="0" xfId="1" applyNumberFormat="1" applyFont="1"/>
    <xf numFmtId="167" fontId="10" fillId="0" borderId="0" xfId="1" applyNumberFormat="1" applyFont="1"/>
    <xf numFmtId="167" fontId="12" fillId="0" borderId="0" xfId="1" applyNumberFormat="1" applyFont="1"/>
    <xf numFmtId="0" fontId="17" fillId="0" borderId="0" xfId="2" applyFont="1" applyAlignment="1">
      <alignment wrapText="1"/>
    </xf>
    <xf numFmtId="0" fontId="11" fillId="0" borderId="0" xfId="22" applyFont="1" applyAlignment="1">
      <alignment horizontal="center" vertical="center"/>
    </xf>
    <xf numFmtId="0" fontId="10" fillId="0" borderId="0" xfId="22" applyFont="1"/>
    <xf numFmtId="0" fontId="16" fillId="0" borderId="0" xfId="22" applyFont="1"/>
    <xf numFmtId="0" fontId="11" fillId="0" borderId="3" xfId="23" applyNumberFormat="1" applyFont="1" applyBorder="1" applyAlignment="1">
      <alignment horizontal="center"/>
    </xf>
    <xf numFmtId="0" fontId="11" fillId="0" borderId="0" xfId="23" applyNumberFormat="1" applyFont="1" applyAlignment="1">
      <alignment horizontal="center"/>
    </xf>
    <xf numFmtId="0" fontId="11" fillId="0" borderId="0" xfId="17" applyNumberFormat="1" applyFont="1" applyAlignment="1">
      <alignment horizontal="center"/>
    </xf>
    <xf numFmtId="0" fontId="11" fillId="0" borderId="3" xfId="17" applyNumberFormat="1" applyFont="1" applyBorder="1" applyAlignment="1">
      <alignment horizontal="center"/>
    </xf>
    <xf numFmtId="0" fontId="10" fillId="0" borderId="0" xfId="17" applyNumberFormat="1" applyFont="1" applyAlignment="1">
      <alignment horizontal="center"/>
    </xf>
    <xf numFmtId="0" fontId="11" fillId="0" borderId="0" xfId="22" applyFont="1" applyAlignment="1">
      <alignment vertical="center" wrapText="1"/>
    </xf>
    <xf numFmtId="167" fontId="10" fillId="0" borderId="0" xfId="17" applyNumberFormat="1" applyFont="1" applyAlignment="1">
      <alignment horizontal="right" vertical="center" wrapText="1"/>
    </xf>
    <xf numFmtId="169" fontId="10" fillId="0" borderId="0" xfId="18" applyNumberFormat="1" applyFont="1" applyAlignment="1">
      <alignment horizontal="right" vertical="center"/>
    </xf>
    <xf numFmtId="172" fontId="10" fillId="0" borderId="0" xfId="35" applyNumberFormat="1" applyFont="1"/>
    <xf numFmtId="172" fontId="10" fillId="0" borderId="0" xfId="22" applyNumberFormat="1" applyFont="1"/>
    <xf numFmtId="167" fontId="10" fillId="0" borderId="0" xfId="22" applyNumberFormat="1" applyFont="1"/>
    <xf numFmtId="167" fontId="16" fillId="0" borderId="0" xfId="35" applyNumberFormat="1" applyFont="1"/>
    <xf numFmtId="167" fontId="16" fillId="0" borderId="0" xfId="22" applyNumberFormat="1" applyFont="1"/>
    <xf numFmtId="167" fontId="10" fillId="0" borderId="0" xfId="17" applyNumberFormat="1" applyFont="1" applyAlignment="1">
      <alignment horizontal="right" vertical="center"/>
    </xf>
    <xf numFmtId="167" fontId="10" fillId="0" borderId="3" xfId="17" applyNumberFormat="1" applyFont="1" applyBorder="1" applyAlignment="1">
      <alignment horizontal="right" vertical="center"/>
    </xf>
    <xf numFmtId="167" fontId="10" fillId="0" borderId="4" xfId="17" applyNumberFormat="1" applyFont="1" applyBorder="1" applyAlignment="1">
      <alignment horizontal="right" vertical="center"/>
    </xf>
    <xf numFmtId="167" fontId="10" fillId="0" borderId="3" xfId="36" applyNumberFormat="1" applyFont="1" applyBorder="1" applyAlignment="1">
      <alignment horizontal="right" vertical="center" wrapText="1"/>
    </xf>
    <xf numFmtId="169" fontId="10" fillId="0" borderId="6" xfId="18" applyNumberFormat="1" applyFont="1" applyBorder="1" applyAlignment="1">
      <alignment horizontal="right" vertical="center"/>
    </xf>
    <xf numFmtId="168" fontId="10" fillId="0" borderId="0" xfId="35" applyNumberFormat="1" applyFont="1"/>
    <xf numFmtId="167" fontId="10" fillId="0" borderId="0" xfId="35" applyNumberFormat="1" applyFont="1"/>
    <xf numFmtId="169" fontId="10" fillId="0" borderId="0" xfId="18" applyNumberFormat="1" applyFont="1" applyFill="1" applyAlignment="1">
      <alignment horizontal="right"/>
    </xf>
    <xf numFmtId="169" fontId="10" fillId="0" borderId="7" xfId="18" applyNumberFormat="1" applyFont="1" applyBorder="1" applyAlignment="1">
      <alignment horizontal="right" vertical="center"/>
    </xf>
    <xf numFmtId="3" fontId="10" fillId="0" borderId="0" xfId="22" applyNumberFormat="1" applyFont="1"/>
    <xf numFmtId="0" fontId="10" fillId="0" borderId="0" xfId="37" applyFont="1"/>
    <xf numFmtId="167" fontId="10" fillId="0" borderId="0" xfId="17" applyNumberFormat="1" applyFont="1" applyAlignment="1">
      <alignment horizontal="right"/>
    </xf>
    <xf numFmtId="169" fontId="10" fillId="0" borderId="7" xfId="38" applyNumberFormat="1" applyFont="1" applyBorder="1" applyAlignment="1">
      <alignment horizontal="right"/>
    </xf>
    <xf numFmtId="167" fontId="17" fillId="0" borderId="0" xfId="1" applyNumberFormat="1" applyFont="1" applyBorder="1" applyAlignment="1">
      <alignment wrapText="1"/>
    </xf>
    <xf numFmtId="167" fontId="21" fillId="0" borderId="0" xfId="1" applyNumberFormat="1" applyFont="1" applyBorder="1"/>
    <xf numFmtId="0" fontId="17" fillId="0" borderId="0" xfId="0" applyFont="1"/>
    <xf numFmtId="169" fontId="10" fillId="0" borderId="0" xfId="18" applyNumberFormat="1" applyFont="1" applyFill="1" applyBorder="1" applyAlignment="1">
      <alignment horizontal="right" vertical="center"/>
    </xf>
    <xf numFmtId="169" fontId="15" fillId="0" borderId="0" xfId="18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173" fontId="19" fillId="0" borderId="0" xfId="0" applyNumberFormat="1" applyFont="1"/>
    <xf numFmtId="171" fontId="19" fillId="0" borderId="0" xfId="0" applyNumberFormat="1" applyFont="1"/>
    <xf numFmtId="172" fontId="19" fillId="0" borderId="0" xfId="1" applyNumberFormat="1" applyFont="1"/>
    <xf numFmtId="166" fontId="10" fillId="0" borderId="0" xfId="23" applyFont="1" applyAlignment="1">
      <alignment vertical="center" wrapText="1"/>
    </xf>
    <xf numFmtId="169" fontId="10" fillId="0" borderId="6" xfId="18" applyNumberFormat="1" applyFont="1" applyFill="1" applyBorder="1" applyAlignment="1"/>
    <xf numFmtId="169" fontId="10" fillId="0" borderId="6" xfId="18" applyNumberFormat="1" applyFont="1" applyFill="1" applyBorder="1" applyAlignment="1">
      <alignment vertical="center"/>
    </xf>
    <xf numFmtId="169" fontId="10" fillId="0" borderId="7" xfId="18" applyNumberFormat="1" applyFont="1" applyFill="1" applyBorder="1" applyAlignment="1">
      <alignment vertical="center"/>
    </xf>
    <xf numFmtId="169" fontId="10" fillId="0" borderId="7" xfId="38" applyNumberFormat="1" applyFont="1" applyFill="1" applyBorder="1" applyAlignment="1"/>
    <xf numFmtId="0" fontId="23" fillId="0" borderId="0" xfId="46" applyFont="1"/>
    <xf numFmtId="0" fontId="24" fillId="0" borderId="2" xfId="5" applyFont="1" applyBorder="1" applyAlignment="1">
      <alignment horizontal="center"/>
    </xf>
    <xf numFmtId="0" fontId="24" fillId="0" borderId="0" xfId="46" applyFont="1"/>
    <xf numFmtId="0" fontId="24" fillId="0" borderId="0" xfId="5" applyFont="1" applyAlignment="1">
      <alignment horizontal="center"/>
    </xf>
    <xf numFmtId="0" fontId="25" fillId="2" borderId="0" xfId="46" applyFont="1" applyFill="1"/>
    <xf numFmtId="167" fontId="23" fillId="0" borderId="0" xfId="46" applyNumberFormat="1" applyFont="1"/>
    <xf numFmtId="167" fontId="24" fillId="0" borderId="8" xfId="46" applyNumberFormat="1" applyFont="1" applyBorder="1"/>
    <xf numFmtId="9" fontId="23" fillId="0" borderId="0" xfId="46" applyNumberFormat="1" applyFont="1"/>
    <xf numFmtId="0" fontId="22" fillId="0" borderId="0" xfId="46"/>
    <xf numFmtId="168" fontId="23" fillId="0" borderId="0" xfId="47" applyNumberFormat="1" applyFont="1"/>
    <xf numFmtId="170" fontId="23" fillId="0" borderId="0" xfId="47" applyNumberFormat="1" applyFont="1"/>
    <xf numFmtId="167" fontId="10" fillId="0" borderId="0" xfId="46" applyNumberFormat="1" applyFont="1"/>
    <xf numFmtId="9" fontId="23" fillId="0" borderId="0" xfId="48" applyFont="1"/>
    <xf numFmtId="167" fontId="24" fillId="0" borderId="0" xfId="46" applyNumberFormat="1" applyFont="1"/>
    <xf numFmtId="9" fontId="23" fillId="0" borderId="3" xfId="46" applyNumberFormat="1" applyFont="1" applyBorder="1"/>
    <xf numFmtId="0" fontId="17" fillId="0" borderId="0" xfId="0" applyFont="1" applyAlignment="1">
      <alignment wrapText="1"/>
    </xf>
    <xf numFmtId="0" fontId="11" fillId="0" borderId="0" xfId="0" applyFont="1" applyAlignment="1">
      <alignment wrapText="1"/>
    </xf>
    <xf numFmtId="15" fontId="11" fillId="0" borderId="2" xfId="20" quotePrefix="1" applyNumberFormat="1" applyFont="1" applyBorder="1" applyAlignment="1">
      <alignment horizontal="center" vertical="center" wrapText="1"/>
    </xf>
    <xf numFmtId="0" fontId="11" fillId="0" borderId="2" xfId="20" applyFont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11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0" fontId="18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1" fillId="0" borderId="0" xfId="2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0" fillId="0" borderId="0" xfId="22" applyFont="1" applyAlignment="1">
      <alignment horizontal="center"/>
    </xf>
    <xf numFmtId="0" fontId="11" fillId="0" borderId="0" xfId="22" applyFont="1" applyAlignment="1">
      <alignment horizontal="center" vertical="center"/>
    </xf>
    <xf numFmtId="0" fontId="11" fillId="0" borderId="0" xfId="20" applyFont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43" fontId="11" fillId="0" borderId="0" xfId="4" applyNumberFormat="1" applyFont="1" applyAlignment="1">
      <alignment horizontal="center"/>
    </xf>
    <xf numFmtId="0" fontId="11" fillId="0" borderId="0" xfId="4" applyFont="1" applyAlignment="1">
      <alignment horizontal="center"/>
    </xf>
    <xf numFmtId="0" fontId="10" fillId="0" borderId="0" xfId="4" applyFont="1" applyAlignment="1">
      <alignment horizontal="center"/>
    </xf>
    <xf numFmtId="15" fontId="11" fillId="0" borderId="2" xfId="4" quotePrefix="1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15" fontId="24" fillId="0" borderId="2" xfId="5" quotePrefix="1" applyNumberFormat="1" applyFont="1" applyBorder="1" applyAlignment="1">
      <alignment horizontal="center"/>
    </xf>
    <xf numFmtId="0" fontId="24" fillId="0" borderId="2" xfId="5" applyFont="1" applyBorder="1" applyAlignment="1">
      <alignment horizontal="center"/>
    </xf>
    <xf numFmtId="0" fontId="24" fillId="0" borderId="0" xfId="46" applyFont="1" applyAlignment="1">
      <alignment horizontal="center"/>
    </xf>
    <xf numFmtId="0" fontId="23" fillId="0" borderId="0" xfId="46" applyFont="1" applyAlignment="1">
      <alignment horizontal="center"/>
    </xf>
    <xf numFmtId="167" fontId="10" fillId="0" borderId="0" xfId="26" applyNumberFormat="1" applyFont="1"/>
    <xf numFmtId="9" fontId="10" fillId="0" borderId="3" xfId="26" applyNumberFormat="1" applyFont="1" applyBorder="1"/>
  </cellXfs>
  <cellStyles count="49">
    <cellStyle name="Comma" xfId="1" builtinId="3"/>
    <cellStyle name="Comma 12 4" xfId="15" xr:uid="{C3FA022A-AC96-4A0F-8B5C-79E95399D5B3}"/>
    <cellStyle name="Comma 13 3 2" xfId="36" xr:uid="{54FA80F9-A1A9-4A98-BAE8-EBF2F94CD425}"/>
    <cellStyle name="Comma 13 4 2" xfId="7" xr:uid="{4C90CF35-6CAC-45B3-A30C-4D47BCE309B1}"/>
    <cellStyle name="Comma 14 2" xfId="17" xr:uid="{93721410-3FAB-4C59-BDCA-A17CB324FA5F}"/>
    <cellStyle name="Comma 14 2 2 2" xfId="19" xr:uid="{3FFED3EA-BD80-43CC-9CBE-A1858D35E882}"/>
    <cellStyle name="Comma 14 2 3" xfId="23" xr:uid="{6E93BE6F-0019-425F-86D9-0406770638AB}"/>
    <cellStyle name="Comma 2" xfId="3" xr:uid="{DD27ADA7-118B-4DAC-ABB9-E5EB26B0FCC8}"/>
    <cellStyle name="Comma 2 2" xfId="9" xr:uid="{014C84BA-DA50-43FE-BFBA-F5F71D52980B}"/>
    <cellStyle name="Comma 2 3" xfId="29" xr:uid="{6B078191-0DE6-42D7-AEC4-3E006E651D11}"/>
    <cellStyle name="Comma 3" xfId="25" xr:uid="{1E066691-87CA-437E-B19C-D8C0CC69024D}"/>
    <cellStyle name="Comma 3 2" xfId="34" xr:uid="{1E618AB6-6085-4A50-BE0F-EBB9E25629E5}"/>
    <cellStyle name="Comma 3 3" xfId="43" xr:uid="{0ADBB377-13B7-4FCC-914B-7B01FFE86F3C}"/>
    <cellStyle name="Comma 4" xfId="27" xr:uid="{72A460DB-8895-4571-9677-7C922F7F8AD6}"/>
    <cellStyle name="Comma 5" xfId="35" xr:uid="{031E9C50-5682-455D-99F4-D1C90963E9D9}"/>
    <cellStyle name="Comma 6" xfId="45" xr:uid="{F71B6924-A988-40C4-89FE-44A62324EC86}"/>
    <cellStyle name="Comma 7" xfId="47" xr:uid="{06B81D47-C742-42B1-9FAF-74362B9E42FF}"/>
    <cellStyle name="Currency 12" xfId="10" xr:uid="{7538FBB4-043B-48C7-B3B5-5640F10092D7}"/>
    <cellStyle name="Currency 12 2" xfId="31" xr:uid="{F1B68DF2-57A5-4561-A1A7-99EA7353A7E6}"/>
    <cellStyle name="Currency 12 3" xfId="44" xr:uid="{65E2E468-68FF-4CB3-8C88-6EE977143C74}"/>
    <cellStyle name="Currency 14 2 2" xfId="39" xr:uid="{9179F095-6FC0-453A-AB5A-0758CF3AEB6F}"/>
    <cellStyle name="Currency 2" xfId="42" xr:uid="{8F34E40E-01E4-4E02-9F01-30DC328CA5CE}"/>
    <cellStyle name="Currency 2 3 2" xfId="38" xr:uid="{712E4D73-9F25-4370-BBDA-1B1D4B0DD1BE}"/>
    <cellStyle name="Currency 6 2 4" xfId="14" xr:uid="{5BEFA5E7-54F3-4D96-9517-BA3AEBEB2FA4}"/>
    <cellStyle name="Currency 6 4" xfId="13" xr:uid="{80DDD214-A8B1-417B-AEC3-6C5506B88323}"/>
    <cellStyle name="Currency 7 3" xfId="8" xr:uid="{FAF7E508-4572-4346-A538-B07C1D491989}"/>
    <cellStyle name="Currency 7 3 2" xfId="30" xr:uid="{26B511E2-7927-487A-B3BE-AB8ED8306CDE}"/>
    <cellStyle name="Currency 8 3 2 2" xfId="6" xr:uid="{09F443C5-7087-4504-A88C-5B2B04E030EA}"/>
    <cellStyle name="Currency 9 2 2" xfId="18" xr:uid="{AC8D54E8-5854-49E1-B43B-4317CAE91233}"/>
    <cellStyle name="Normal" xfId="0" builtinId="0"/>
    <cellStyle name="Normal 2" xfId="2" xr:uid="{DC11B582-ED24-4E32-B173-A66A0E708703}"/>
    <cellStyle name="Normal 2 2" xfId="28" xr:uid="{22CA42B6-B16C-4DE3-A20F-3C4E6A6B8D6C}"/>
    <cellStyle name="Normal 2 3" xfId="40" xr:uid="{44526052-5287-4AA3-9326-F71A6951CDFC}"/>
    <cellStyle name="Normal 3" xfId="24" xr:uid="{FF8E713C-5ED6-4833-84E6-2C73B18B950B}"/>
    <cellStyle name="Normal 3 2" xfId="33" xr:uid="{5E5497A1-BB62-4F13-AF6D-BA5F79D44A53}"/>
    <cellStyle name="Normal 4" xfId="26" xr:uid="{89F1A99E-5E35-4600-927D-E519AC2FD1C0}"/>
    <cellStyle name="Normal 4 2" xfId="46" xr:uid="{00FC4A0E-FA24-4144-BA88-C8FB68E49BBF}"/>
    <cellStyle name="Normal 5" xfId="41" xr:uid="{CB273A11-4D4E-4912-AD90-9FC38747FBFA}"/>
    <cellStyle name="Normal 62 2 4" xfId="11" xr:uid="{592D070F-5D67-4034-8347-67B033B24896}"/>
    <cellStyle name="Normal 62 4" xfId="12" xr:uid="{D89EAC5D-EF75-486B-8F52-55387A8DCBAC}"/>
    <cellStyle name="Normal 63 3 2" xfId="22" xr:uid="{EBC6015C-4067-4115-821E-5A761631AC43}"/>
    <cellStyle name="Normal 63 3 2 2" xfId="37" xr:uid="{B100BFEC-B348-4F79-8ED0-26B725796521}"/>
    <cellStyle name="Normal 63 4" xfId="4" xr:uid="{D967912B-257C-453F-B224-9D3422C955CD}"/>
    <cellStyle name="Normal 63 4 2" xfId="5" xr:uid="{50D48154-D6DF-42DB-B63F-8BE6F207633B}"/>
    <cellStyle name="Normal 64 2" xfId="16" xr:uid="{BD04386E-D79E-43E6-A39C-E86FC51AC1A2}"/>
    <cellStyle name="Normal 64 2 2" xfId="20" xr:uid="{A37F4738-D7A1-4C8D-ABFA-D187EF38C86D}"/>
    <cellStyle name="Percent 2" xfId="21" xr:uid="{43881517-BAFF-4B6F-B142-C6FAD7047591}"/>
    <cellStyle name="Percent 2 2" xfId="32" xr:uid="{B99CAA8E-27D7-41E4-A1EA-668AB9036A10}"/>
    <cellStyle name="Percent 3" xfId="48" xr:uid="{176B4AC8-6647-4592-97F7-2C47349EBC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nodata-my.sharepoint.com/personal/parueb_innodata_com/Documents/Audit%20and%2010K/2023/Q1%202023/B.%2010Q%20and%2010Q%20Supporting%20Tables/10Q%20Support%20-%20Q1%2023_05.05.2023.xlsx" TargetMode="External"/><Relationship Id="rId1" Type="http://schemas.openxmlformats.org/officeDocument/2006/relationships/externalLinkPath" Target="/personal/parueb_innodata_com/Documents/Audit%20and%2010K/2023/Q1%202023/B.%2010Q%20and%2010Q%20Supporting%20Tables/10Q%20Support%20-%20Q1%2023_05.05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pen Items"/>
      <sheetName val="BS"/>
      <sheetName val="MD&amp;A tables"/>
      <sheetName val="IS Qtr new"/>
      <sheetName val="IS YTD new"/>
      <sheetName val="IS Qtr"/>
      <sheetName val="IS YTD"/>
      <sheetName val="IS Rollforward"/>
      <sheetName val="Cashflow"/>
      <sheetName val="SOCE"/>
      <sheetName val="FN#2 Short term Invest-other"/>
      <sheetName val="FN#3 Accounts Receivable"/>
      <sheetName val="FN#4 Goodwill &amp; Intangible"/>
      <sheetName val="Check for Intangibles"/>
      <sheetName val="FN#5 Taxes"/>
      <sheetName val="FN#6 Leases"/>
      <sheetName val="FN #7 LT Obligations"/>
      <sheetName val="FN#9 Stock options"/>
      <sheetName val="FN#11 OCI"/>
      <sheetName val="FN# 12 Segment Reporting"/>
      <sheetName val="FN # 13 Income (Loss) per share"/>
      <sheetName val="FN #14 Derivatives"/>
      <sheetName val="Disclosure AGM%"/>
      <sheetName val="Cash Summary"/>
      <sheetName val="Adjusted EBITDA"/>
      <sheetName val="Liquidity and Capital"/>
      <sheetName val="FX Gain(Loss)"/>
      <sheetName val="FN# Other Disclosu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9">
          <cell r="C9">
            <v>18839</v>
          </cell>
          <cell r="E9">
            <v>21192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7">
          <cell r="E7">
            <v>12746</v>
          </cell>
          <cell r="G7">
            <v>15911</v>
          </cell>
        </row>
        <row r="8">
          <cell r="E8">
            <v>1865</v>
          </cell>
          <cell r="G8">
            <v>1669</v>
          </cell>
        </row>
        <row r="9">
          <cell r="E9">
            <v>4228</v>
          </cell>
          <cell r="G9">
            <v>3612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8F4A5-0531-4945-8C7F-5EF1301EBBA0}">
  <dimension ref="A1:O37"/>
  <sheetViews>
    <sheetView showGridLines="0" tabSelected="1" topLeftCell="A10" workbookViewId="0">
      <selection activeCell="H10" sqref="H10"/>
    </sheetView>
  </sheetViews>
  <sheetFormatPr defaultColWidth="8.81640625" defaultRowHeight="14" x14ac:dyDescent="0.3"/>
  <cols>
    <col min="1" max="1" width="1.81640625" style="79" customWidth="1"/>
    <col min="2" max="2" width="64.54296875" style="79" customWidth="1"/>
    <col min="3" max="3" width="10.1796875" style="79" customWidth="1"/>
    <col min="4" max="4" width="1.1796875" style="79" customWidth="1"/>
    <col min="5" max="5" width="10.1796875" style="79" customWidth="1"/>
    <col min="6" max="6" width="3" style="79" customWidth="1"/>
    <col min="7" max="16384" width="8.81640625" style="79"/>
  </cols>
  <sheetData>
    <row r="1" spans="1:15" x14ac:dyDescent="0.3">
      <c r="A1" s="184" t="s">
        <v>0</v>
      </c>
      <c r="B1" s="184"/>
      <c r="C1" s="184"/>
      <c r="D1" s="184"/>
      <c r="E1" s="184"/>
      <c r="F1" s="184"/>
    </row>
    <row r="2" spans="1:15" x14ac:dyDescent="0.3">
      <c r="A2" s="184" t="s">
        <v>1</v>
      </c>
      <c r="B2" s="184"/>
      <c r="C2" s="184"/>
      <c r="D2" s="184"/>
      <c r="E2" s="184"/>
      <c r="F2" s="184"/>
    </row>
    <row r="3" spans="1:15" x14ac:dyDescent="0.3">
      <c r="A3" s="184" t="s">
        <v>2</v>
      </c>
      <c r="B3" s="184"/>
      <c r="C3" s="184"/>
      <c r="D3" s="184"/>
      <c r="E3" s="184"/>
      <c r="F3" s="184"/>
    </row>
    <row r="4" spans="1:15" x14ac:dyDescent="0.3">
      <c r="A4" s="184" t="s">
        <v>3</v>
      </c>
      <c r="B4" s="184"/>
      <c r="C4" s="184"/>
      <c r="D4" s="184"/>
      <c r="E4" s="184"/>
      <c r="F4" s="184"/>
    </row>
    <row r="5" spans="1:15" ht="6.65" customHeight="1" x14ac:dyDescent="0.3">
      <c r="A5" s="80"/>
      <c r="B5" s="80"/>
      <c r="C5" s="80"/>
      <c r="D5" s="80"/>
      <c r="E5" s="80"/>
      <c r="F5" s="80"/>
    </row>
    <row r="6" spans="1:15" x14ac:dyDescent="0.3">
      <c r="C6" s="185" t="s">
        <v>4</v>
      </c>
      <c r="D6" s="185"/>
      <c r="E6" s="185"/>
    </row>
    <row r="7" spans="1:15" ht="14.15" customHeight="1" thickBot="1" x14ac:dyDescent="0.35">
      <c r="C7" s="180" t="s">
        <v>5</v>
      </c>
      <c r="D7" s="181"/>
      <c r="E7" s="181"/>
    </row>
    <row r="8" spans="1:15" x14ac:dyDescent="0.3">
      <c r="C8" s="61">
        <v>2023</v>
      </c>
      <c r="D8" s="62"/>
      <c r="E8" s="61">
        <v>2022</v>
      </c>
    </row>
    <row r="9" spans="1:15" x14ac:dyDescent="0.3">
      <c r="C9" s="81"/>
      <c r="D9" s="81"/>
      <c r="E9" s="81"/>
    </row>
    <row r="10" spans="1:15" x14ac:dyDescent="0.3">
      <c r="A10" s="178" t="s">
        <v>6</v>
      </c>
      <c r="B10" s="178"/>
      <c r="C10" s="63">
        <v>18839</v>
      </c>
      <c r="D10" s="64"/>
      <c r="E10" s="63">
        <v>21192</v>
      </c>
      <c r="H10" s="155">
        <v>18.8</v>
      </c>
      <c r="I10" s="155">
        <v>21.1</v>
      </c>
      <c r="J10" s="113">
        <f>H10-I10</f>
        <v>-2.3000000000000007</v>
      </c>
      <c r="K10" s="156">
        <f>J10/I10</f>
        <v>-0.10900473933649292</v>
      </c>
      <c r="L10" s="155"/>
      <c r="M10" s="155"/>
      <c r="N10" s="113"/>
      <c r="O10" s="156"/>
    </row>
    <row r="11" spans="1:15" ht="6" customHeight="1" x14ac:dyDescent="0.3">
      <c r="A11" s="82"/>
      <c r="B11" s="85"/>
    </row>
    <row r="12" spans="1:15" x14ac:dyDescent="0.3">
      <c r="A12" s="179" t="s">
        <v>7</v>
      </c>
      <c r="B12" s="179"/>
      <c r="C12" s="149"/>
      <c r="D12" s="150"/>
      <c r="E12" s="149"/>
      <c r="F12" s="150"/>
      <c r="J12" s="113"/>
      <c r="K12" s="156"/>
    </row>
    <row r="13" spans="1:15" ht="6" hidden="1" customHeight="1" x14ac:dyDescent="0.3">
      <c r="A13" s="178" t="s">
        <v>8</v>
      </c>
      <c r="B13" s="178"/>
    </row>
    <row r="14" spans="1:15" hidden="1" x14ac:dyDescent="0.3">
      <c r="A14" s="178"/>
      <c r="B14" s="178"/>
      <c r="C14" s="83" t="e">
        <f>#REF!-C12</f>
        <v>#REF!</v>
      </c>
      <c r="D14" s="84"/>
      <c r="E14" s="83" t="e">
        <f>#REF!-E12</f>
        <v>#REF!</v>
      </c>
      <c r="F14" s="84"/>
    </row>
    <row r="15" spans="1:15" ht="6" customHeight="1" x14ac:dyDescent="0.3">
      <c r="A15" s="89"/>
      <c r="B15" s="89"/>
      <c r="C15" s="149"/>
      <c r="D15" s="84"/>
      <c r="E15" s="149"/>
      <c r="F15" s="84"/>
    </row>
    <row r="16" spans="1:15" x14ac:dyDescent="0.3">
      <c r="A16" s="82"/>
      <c r="B16" s="85" t="s">
        <v>9</v>
      </c>
      <c r="C16" s="65">
        <v>12874</v>
      </c>
      <c r="D16" s="66"/>
      <c r="E16" s="65">
        <v>13414</v>
      </c>
      <c r="F16" s="86"/>
    </row>
    <row r="17" spans="1:9" x14ac:dyDescent="0.3">
      <c r="A17" s="82"/>
      <c r="B17" s="85" t="s">
        <v>10</v>
      </c>
      <c r="C17" s="65">
        <v>7797</v>
      </c>
      <c r="D17" s="66"/>
      <c r="E17" s="65">
        <v>10190</v>
      </c>
      <c r="F17" s="86"/>
    </row>
    <row r="18" spans="1:9" x14ac:dyDescent="0.3">
      <c r="A18" s="82"/>
      <c r="B18" s="85" t="s">
        <v>11</v>
      </c>
      <c r="C18" s="65">
        <v>63</v>
      </c>
      <c r="D18" s="66"/>
      <c r="E18" s="65">
        <v>3</v>
      </c>
      <c r="F18" s="86"/>
    </row>
    <row r="19" spans="1:9" x14ac:dyDescent="0.3">
      <c r="A19" s="82"/>
      <c r="B19" s="119"/>
      <c r="C19" s="88">
        <f>SUM(C16:C18)</f>
        <v>20734</v>
      </c>
      <c r="E19" s="88">
        <f>SUM(E16:E18)</f>
        <v>23607</v>
      </c>
    </row>
    <row r="20" spans="1:9" x14ac:dyDescent="0.3">
      <c r="A20" s="47" t="s">
        <v>12</v>
      </c>
      <c r="B20" s="85"/>
      <c r="C20" s="152">
        <f>C10-C19</f>
        <v>-1895</v>
      </c>
      <c r="D20" s="153"/>
      <c r="E20" s="152">
        <f>E10-E19</f>
        <v>-2415</v>
      </c>
    </row>
    <row r="21" spans="1:9" hidden="1" x14ac:dyDescent="0.3">
      <c r="A21" s="82"/>
      <c r="B21" s="85" t="s">
        <v>13</v>
      </c>
      <c r="C21" s="86">
        <v>0</v>
      </c>
      <c r="E21" s="86">
        <v>0</v>
      </c>
    </row>
    <row r="22" spans="1:9" ht="14.15" hidden="1" customHeight="1" x14ac:dyDescent="0.3">
      <c r="A22" s="151" t="s">
        <v>12</v>
      </c>
      <c r="B22" s="89"/>
      <c r="C22" s="90">
        <f>C20+C21</f>
        <v>-1895</v>
      </c>
      <c r="E22" s="90">
        <f>E20+E21</f>
        <v>-2415</v>
      </c>
    </row>
    <row r="23" spans="1:9" x14ac:dyDescent="0.3">
      <c r="A23" s="182" t="s">
        <v>14</v>
      </c>
      <c r="B23" s="182"/>
      <c r="C23" s="68">
        <f>158+60</f>
        <v>218</v>
      </c>
      <c r="D23" s="69"/>
      <c r="E23" s="68">
        <v>475</v>
      </c>
      <c r="F23" s="86"/>
    </row>
    <row r="24" spans="1:9" x14ac:dyDescent="0.3">
      <c r="A24" s="178" t="s">
        <v>15</v>
      </c>
      <c r="B24" s="178"/>
      <c r="C24" s="87">
        <f>C22-C23</f>
        <v>-2113</v>
      </c>
      <c r="D24" s="86"/>
      <c r="E24" s="87">
        <f>E22-E23</f>
        <v>-2890</v>
      </c>
    </row>
    <row r="25" spans="1:9" hidden="1" x14ac:dyDescent="0.3">
      <c r="A25" s="183" t="s">
        <v>16</v>
      </c>
      <c r="B25" s="183"/>
    </row>
    <row r="26" spans="1:9" x14ac:dyDescent="0.3">
      <c r="A26" s="183"/>
      <c r="B26" s="183"/>
      <c r="C26" s="68">
        <v>3</v>
      </c>
      <c r="D26" s="70"/>
      <c r="E26" s="68">
        <v>-75</v>
      </c>
    </row>
    <row r="27" spans="1:9" hidden="1" x14ac:dyDescent="0.3">
      <c r="A27" s="178" t="s">
        <v>17</v>
      </c>
      <c r="B27" s="178"/>
    </row>
    <row r="28" spans="1:9" ht="14.5" thickBot="1" x14ac:dyDescent="0.35">
      <c r="A28" s="178"/>
      <c r="B28" s="178"/>
      <c r="C28" s="91">
        <f>C24-C26</f>
        <v>-2116</v>
      </c>
      <c r="E28" s="91">
        <f>E24-E26</f>
        <v>-2815</v>
      </c>
      <c r="H28" s="155">
        <f>C28/10^3</f>
        <v>-2.1160000000000001</v>
      </c>
      <c r="I28" s="155">
        <f>E28/10^3</f>
        <v>-2.8149999999999999</v>
      </c>
    </row>
    <row r="29" spans="1:9" ht="14.5" thickTop="1" x14ac:dyDescent="0.3">
      <c r="A29" s="89" t="s">
        <v>18</v>
      </c>
      <c r="B29" s="92"/>
    </row>
    <row r="30" spans="1:9" x14ac:dyDescent="0.3">
      <c r="A30" s="178" t="s">
        <v>19</v>
      </c>
      <c r="B30" s="178"/>
    </row>
    <row r="31" spans="1:9" ht="14.5" thickBot="1" x14ac:dyDescent="0.35">
      <c r="A31" s="182" t="s">
        <v>20</v>
      </c>
      <c r="B31" s="182"/>
      <c r="C31" s="72">
        <f>C28/C34</f>
        <v>-7.7057538237436274E-2</v>
      </c>
      <c r="D31" s="93"/>
      <c r="E31" s="72">
        <f>E28/E34</f>
        <v>-0.10365269902054643</v>
      </c>
      <c r="F31" s="93"/>
    </row>
    <row r="32" spans="1:9" ht="15" hidden="1" thickTop="1" thickBot="1" x14ac:dyDescent="0.35">
      <c r="A32" s="182" t="s">
        <v>21</v>
      </c>
      <c r="B32" s="182"/>
      <c r="C32" s="94">
        <f>C31</f>
        <v>-7.7057538237436274E-2</v>
      </c>
      <c r="D32" s="93"/>
      <c r="E32" s="94">
        <f>E31</f>
        <v>-0.10365269902054643</v>
      </c>
      <c r="F32" s="93"/>
    </row>
    <row r="33" spans="1:6" ht="14.5" thickTop="1" x14ac:dyDescent="0.3">
      <c r="A33" s="178" t="s">
        <v>22</v>
      </c>
      <c r="B33" s="178"/>
    </row>
    <row r="34" spans="1:6" ht="14.5" thickBot="1" x14ac:dyDescent="0.35">
      <c r="A34" s="182" t="s">
        <v>20</v>
      </c>
      <c r="B34" s="182"/>
      <c r="C34" s="95">
        <v>27460</v>
      </c>
      <c r="D34" s="87"/>
      <c r="E34" s="95">
        <v>27158</v>
      </c>
      <c r="F34" s="87"/>
    </row>
    <row r="35" spans="1:6" ht="15" hidden="1" thickTop="1" thickBot="1" x14ac:dyDescent="0.35">
      <c r="A35" s="182" t="s">
        <v>21</v>
      </c>
      <c r="B35" s="182"/>
      <c r="C35" s="95">
        <f>C34</f>
        <v>27460</v>
      </c>
      <c r="D35" s="87"/>
      <c r="E35" s="96">
        <f>E34</f>
        <v>27158</v>
      </c>
      <c r="F35" s="87"/>
    </row>
    <row r="36" spans="1:6" ht="14.5" thickTop="1" x14ac:dyDescent="0.3"/>
    <row r="37" spans="1:6" x14ac:dyDescent="0.3">
      <c r="C37" s="113"/>
      <c r="E37" s="113"/>
    </row>
  </sheetData>
  <mergeCells count="19">
    <mergeCell ref="A1:F1"/>
    <mergeCell ref="A2:F2"/>
    <mergeCell ref="A3:F3"/>
    <mergeCell ref="A4:F4"/>
    <mergeCell ref="C6:E6"/>
    <mergeCell ref="A10:B10"/>
    <mergeCell ref="A12:B12"/>
    <mergeCell ref="A13:B14"/>
    <mergeCell ref="C7:E7"/>
    <mergeCell ref="A35:B35"/>
    <mergeCell ref="A23:B23"/>
    <mergeCell ref="A24:B24"/>
    <mergeCell ref="A25:B26"/>
    <mergeCell ref="A27:B28"/>
    <mergeCell ref="A30:B30"/>
    <mergeCell ref="A31:B31"/>
    <mergeCell ref="A32:B32"/>
    <mergeCell ref="A33:B33"/>
    <mergeCell ref="A34:B3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AC3E9-0CC7-46AE-A25F-BFB506296B4D}">
  <dimension ref="A1:L46"/>
  <sheetViews>
    <sheetView showGridLines="0" topLeftCell="A21" workbookViewId="0">
      <selection activeCell="A35" sqref="A35:F35"/>
    </sheetView>
  </sheetViews>
  <sheetFormatPr defaultColWidth="8.81640625" defaultRowHeight="14" x14ac:dyDescent="0.3"/>
  <cols>
    <col min="1" max="1" width="5.81640625" style="79" customWidth="1"/>
    <col min="2" max="2" width="4.81640625" style="79" customWidth="1"/>
    <col min="3" max="3" width="3" style="79" customWidth="1"/>
    <col min="4" max="5" width="9.1796875" style="79" customWidth="1"/>
    <col min="6" max="6" width="26.54296875" style="79" customWidth="1"/>
    <col min="7" max="7" width="13" style="79" customWidth="1"/>
    <col min="8" max="8" width="2.1796875" style="79" customWidth="1"/>
    <col min="9" max="9" width="14.453125" style="79" customWidth="1"/>
    <col min="10" max="16384" width="8.81640625" style="79"/>
  </cols>
  <sheetData>
    <row r="1" spans="1:12" x14ac:dyDescent="0.3">
      <c r="A1" s="191" t="s">
        <v>0</v>
      </c>
      <c r="B1" s="191"/>
      <c r="C1" s="191"/>
      <c r="D1" s="191"/>
      <c r="E1" s="191"/>
      <c r="F1" s="191"/>
      <c r="G1" s="191"/>
      <c r="H1" s="191"/>
      <c r="I1" s="191"/>
    </row>
    <row r="2" spans="1:12" x14ac:dyDescent="0.3">
      <c r="A2" s="191" t="s">
        <v>23</v>
      </c>
      <c r="B2" s="191"/>
      <c r="C2" s="191"/>
      <c r="D2" s="191"/>
      <c r="E2" s="191"/>
      <c r="F2" s="191"/>
      <c r="G2" s="191"/>
      <c r="H2" s="191"/>
      <c r="I2" s="191"/>
    </row>
    <row r="3" spans="1:12" x14ac:dyDescent="0.3">
      <c r="A3" s="191" t="s">
        <v>24</v>
      </c>
      <c r="B3" s="191"/>
      <c r="C3" s="191"/>
      <c r="D3" s="191"/>
      <c r="E3" s="191"/>
      <c r="F3" s="191"/>
      <c r="G3" s="191"/>
      <c r="H3" s="191"/>
      <c r="I3" s="191"/>
    </row>
    <row r="4" spans="1:12" x14ac:dyDescent="0.3">
      <c r="A4" s="191" t="s">
        <v>25</v>
      </c>
      <c r="B4" s="191"/>
      <c r="C4" s="191"/>
      <c r="D4" s="191"/>
      <c r="E4" s="191"/>
      <c r="F4" s="191"/>
      <c r="G4" s="191"/>
      <c r="H4" s="191"/>
      <c r="I4" s="191"/>
    </row>
    <row r="6" spans="1:12" ht="28" x14ac:dyDescent="0.3">
      <c r="A6" s="40"/>
      <c r="B6" s="40"/>
      <c r="G6" s="42" t="s">
        <v>26</v>
      </c>
      <c r="H6" s="41"/>
      <c r="I6" s="42" t="s">
        <v>27</v>
      </c>
    </row>
    <row r="7" spans="1:12" x14ac:dyDescent="0.3">
      <c r="A7" s="40"/>
      <c r="B7" s="40"/>
      <c r="C7" s="43"/>
      <c r="D7" s="41"/>
      <c r="E7" s="44"/>
    </row>
    <row r="8" spans="1:12" x14ac:dyDescent="0.3">
      <c r="A8" s="188" t="s">
        <v>28</v>
      </c>
      <c r="B8" s="188"/>
      <c r="C8" s="188"/>
      <c r="D8" s="188"/>
      <c r="E8" s="46"/>
    </row>
    <row r="9" spans="1:12" x14ac:dyDescent="0.3">
      <c r="A9" s="188" t="s">
        <v>29</v>
      </c>
      <c r="B9" s="188"/>
      <c r="C9" s="188"/>
      <c r="D9" s="188"/>
      <c r="E9" s="188"/>
      <c r="F9" s="188"/>
    </row>
    <row r="10" spans="1:12" x14ac:dyDescent="0.3">
      <c r="A10" s="40"/>
      <c r="B10" s="186" t="s">
        <v>30</v>
      </c>
      <c r="C10" s="186"/>
      <c r="D10" s="186"/>
      <c r="E10" s="186"/>
      <c r="F10" s="186"/>
      <c r="G10" s="97">
        <v>10330</v>
      </c>
      <c r="H10" s="78"/>
      <c r="I10" s="98">
        <v>9792</v>
      </c>
      <c r="K10" s="157">
        <f>G10/10^3</f>
        <v>10.33</v>
      </c>
      <c r="L10" s="157">
        <f>I10/10^3</f>
        <v>9.7919999999999998</v>
      </c>
    </row>
    <row r="11" spans="1:12" x14ac:dyDescent="0.3">
      <c r="A11" s="40"/>
      <c r="B11" s="154" t="s">
        <v>31</v>
      </c>
      <c r="C11" s="154"/>
      <c r="D11" s="154"/>
      <c r="E11" s="154"/>
      <c r="F11" s="154"/>
      <c r="G11" s="99">
        <v>512</v>
      </c>
      <c r="H11" s="78"/>
      <c r="I11" s="100">
        <v>507</v>
      </c>
    </row>
    <row r="12" spans="1:12" x14ac:dyDescent="0.3">
      <c r="A12" s="40"/>
      <c r="B12" s="186" t="s">
        <v>32</v>
      </c>
      <c r="C12" s="186"/>
      <c r="D12" s="186"/>
      <c r="E12" s="186"/>
      <c r="F12" s="186"/>
      <c r="G12" s="99">
        <v>8462</v>
      </c>
      <c r="H12" s="78"/>
      <c r="I12" s="100">
        <v>9528</v>
      </c>
    </row>
    <row r="13" spans="1:12" x14ac:dyDescent="0.3">
      <c r="A13" s="40"/>
      <c r="B13" s="186" t="s">
        <v>33</v>
      </c>
      <c r="C13" s="186"/>
      <c r="D13" s="186"/>
      <c r="E13" s="186"/>
      <c r="F13" s="186"/>
      <c r="G13" s="101">
        <v>4189</v>
      </c>
      <c r="H13" s="78"/>
      <c r="I13" s="102">
        <v>3858</v>
      </c>
    </row>
    <row r="14" spans="1:12" x14ac:dyDescent="0.3">
      <c r="A14" s="40"/>
      <c r="B14" s="75"/>
      <c r="D14" s="103" t="s">
        <v>34</v>
      </c>
      <c r="G14" s="104">
        <f>SUM(G10:G13)</f>
        <v>23493</v>
      </c>
      <c r="H14" s="105"/>
      <c r="I14" s="104">
        <f>SUM(I10:I13)</f>
        <v>23685</v>
      </c>
    </row>
    <row r="15" spans="1:12" x14ac:dyDescent="0.3">
      <c r="A15" s="186" t="s">
        <v>35</v>
      </c>
      <c r="B15" s="186"/>
      <c r="C15" s="186"/>
      <c r="D15" s="186"/>
      <c r="E15" s="186"/>
      <c r="F15" s="186"/>
      <c r="G15" s="99">
        <v>2590</v>
      </c>
      <c r="H15" s="78"/>
      <c r="I15" s="106">
        <v>2511</v>
      </c>
    </row>
    <row r="16" spans="1:12" x14ac:dyDescent="0.3">
      <c r="A16" s="186" t="s">
        <v>36</v>
      </c>
      <c r="B16" s="186"/>
      <c r="C16" s="186"/>
      <c r="D16" s="186"/>
      <c r="E16" s="186"/>
      <c r="F16" s="186"/>
      <c r="G16" s="99">
        <v>4109</v>
      </c>
      <c r="H16" s="78"/>
      <c r="I16" s="106">
        <v>4309</v>
      </c>
    </row>
    <row r="17" spans="1:9" x14ac:dyDescent="0.3">
      <c r="A17" s="186" t="s">
        <v>37</v>
      </c>
      <c r="B17" s="186"/>
      <c r="C17" s="186"/>
      <c r="D17" s="186"/>
      <c r="E17" s="186"/>
      <c r="F17" s="186"/>
      <c r="G17" s="99">
        <v>2252</v>
      </c>
      <c r="H17" s="78"/>
      <c r="I17" s="100">
        <v>1498</v>
      </c>
    </row>
    <row r="18" spans="1:9" x14ac:dyDescent="0.3">
      <c r="A18" s="186" t="s">
        <v>38</v>
      </c>
      <c r="B18" s="186"/>
      <c r="C18" s="186"/>
      <c r="D18" s="186"/>
      <c r="E18" s="186"/>
      <c r="F18" s="186"/>
      <c r="G18" s="99">
        <v>1583</v>
      </c>
      <c r="H18" s="78"/>
      <c r="I18" s="100">
        <v>1475</v>
      </c>
    </row>
    <row r="19" spans="1:9" x14ac:dyDescent="0.3">
      <c r="A19" s="186" t="s">
        <v>39</v>
      </c>
      <c r="B19" s="186"/>
      <c r="C19" s="186"/>
      <c r="D19" s="186"/>
      <c r="E19" s="186"/>
      <c r="F19" s="186"/>
      <c r="G19" s="99">
        <v>13064</v>
      </c>
      <c r="H19" s="78"/>
      <c r="I19" s="100">
        <v>12526</v>
      </c>
    </row>
    <row r="20" spans="1:9" x14ac:dyDescent="0.3">
      <c r="A20" s="186" t="s">
        <v>40</v>
      </c>
      <c r="B20" s="186"/>
      <c r="C20" s="186"/>
      <c r="D20" s="186"/>
      <c r="E20" s="187"/>
      <c r="F20" s="187"/>
      <c r="G20" s="101">
        <v>2044</v>
      </c>
      <c r="H20" s="107"/>
      <c r="I20" s="102">
        <v>2038</v>
      </c>
    </row>
    <row r="21" spans="1:9" ht="14.5" thickBot="1" x14ac:dyDescent="0.35">
      <c r="A21" s="47"/>
      <c r="B21" s="45"/>
      <c r="D21" s="103" t="s">
        <v>41</v>
      </c>
      <c r="G21" s="108">
        <f>SUM(G14:G20)</f>
        <v>49135</v>
      </c>
      <c r="H21" s="78"/>
      <c r="I21" s="108">
        <f>SUM(I14:I20)</f>
        <v>48042</v>
      </c>
    </row>
    <row r="22" spans="1:9" ht="14.5" thickTop="1" x14ac:dyDescent="0.3">
      <c r="A22" s="47"/>
      <c r="B22" s="45"/>
      <c r="C22" s="53"/>
      <c r="D22" s="48"/>
      <c r="E22" s="53"/>
    </row>
    <row r="23" spans="1:9" ht="14.15" customHeight="1" x14ac:dyDescent="0.3">
      <c r="A23" s="190" t="s">
        <v>42</v>
      </c>
      <c r="B23" s="190"/>
      <c r="C23" s="190"/>
      <c r="D23" s="190"/>
      <c r="E23" s="190"/>
      <c r="F23" s="190"/>
      <c r="G23" s="190"/>
      <c r="H23" s="190"/>
      <c r="I23" s="190"/>
    </row>
    <row r="24" spans="1:9" ht="14.15" customHeight="1" x14ac:dyDescent="0.3">
      <c r="A24" s="77"/>
      <c r="B24" s="77"/>
      <c r="C24" s="77"/>
      <c r="D24" s="77"/>
      <c r="E24" s="77"/>
      <c r="F24" s="77"/>
      <c r="G24" s="77"/>
      <c r="H24" s="77"/>
      <c r="I24" s="77"/>
    </row>
    <row r="25" spans="1:9" x14ac:dyDescent="0.3">
      <c r="A25" s="188" t="s">
        <v>43</v>
      </c>
      <c r="B25" s="188"/>
      <c r="C25" s="188"/>
      <c r="D25" s="188"/>
      <c r="E25" s="188"/>
      <c r="F25" s="188"/>
    </row>
    <row r="26" spans="1:9" x14ac:dyDescent="0.3">
      <c r="A26" s="40"/>
      <c r="B26" s="186" t="s">
        <v>44</v>
      </c>
      <c r="C26" s="186"/>
      <c r="D26" s="186"/>
      <c r="E26" s="186"/>
      <c r="F26" s="186"/>
      <c r="G26" s="97">
        <v>9068</v>
      </c>
      <c r="H26" s="78"/>
      <c r="I26" s="98">
        <v>9880</v>
      </c>
    </row>
    <row r="27" spans="1:9" x14ac:dyDescent="0.3">
      <c r="A27" s="40"/>
      <c r="B27" s="186" t="s">
        <v>45</v>
      </c>
      <c r="C27" s="186"/>
      <c r="D27" s="186"/>
      <c r="E27" s="186"/>
      <c r="F27" s="186"/>
      <c r="G27" s="99">
        <v>6766</v>
      </c>
      <c r="H27" s="78"/>
      <c r="I27" s="100">
        <v>6136</v>
      </c>
    </row>
    <row r="28" spans="1:9" x14ac:dyDescent="0.3">
      <c r="A28" s="40"/>
      <c r="B28" s="186" t="s">
        <v>46</v>
      </c>
      <c r="C28" s="186"/>
      <c r="D28" s="186"/>
      <c r="E28" s="186"/>
      <c r="F28" s="186"/>
      <c r="G28" s="99">
        <f>3522+60</f>
        <v>3582</v>
      </c>
      <c r="H28" s="78"/>
      <c r="I28" s="100">
        <v>3230</v>
      </c>
    </row>
    <row r="29" spans="1:9" x14ac:dyDescent="0.3">
      <c r="A29" s="40"/>
      <c r="B29" s="186" t="s">
        <v>47</v>
      </c>
      <c r="C29" s="186"/>
      <c r="D29" s="186"/>
      <c r="E29" s="186"/>
      <c r="F29" s="186"/>
      <c r="G29" s="99">
        <v>1121</v>
      </c>
      <c r="H29" s="78"/>
      <c r="I29" s="100">
        <v>877</v>
      </c>
    </row>
    <row r="30" spans="1:9" x14ac:dyDescent="0.3">
      <c r="A30" s="40"/>
      <c r="B30" s="186" t="s">
        <v>48</v>
      </c>
      <c r="C30" s="186"/>
      <c r="D30" s="186"/>
      <c r="E30" s="186"/>
      <c r="F30" s="186"/>
      <c r="G30" s="99">
        <v>633</v>
      </c>
      <c r="H30" s="78"/>
      <c r="I30" s="100">
        <v>693</v>
      </c>
    </row>
    <row r="31" spans="1:9" x14ac:dyDescent="0.3">
      <c r="A31" s="40"/>
      <c r="B31" s="52"/>
      <c r="D31" s="103" t="s">
        <v>49</v>
      </c>
      <c r="G31" s="109">
        <f>SUM(G26:G30)</f>
        <v>21170</v>
      </c>
      <c r="H31" s="46"/>
      <c r="I31" s="109">
        <f>SUM(I26:I30)</f>
        <v>20816</v>
      </c>
    </row>
    <row r="32" spans="1:9" x14ac:dyDescent="0.3">
      <c r="A32" s="186" t="s">
        <v>38</v>
      </c>
      <c r="B32" s="186"/>
      <c r="C32" s="186"/>
      <c r="D32" s="186"/>
      <c r="E32" s="186"/>
      <c r="F32" s="186"/>
      <c r="G32" s="99">
        <v>57</v>
      </c>
      <c r="H32" s="51"/>
      <c r="I32" s="100">
        <v>65</v>
      </c>
    </row>
    <row r="33" spans="1:9" x14ac:dyDescent="0.3">
      <c r="A33" s="186" t="s">
        <v>50</v>
      </c>
      <c r="B33" s="186"/>
      <c r="C33" s="186"/>
      <c r="D33" s="186"/>
      <c r="E33" s="186"/>
      <c r="F33" s="186"/>
      <c r="G33" s="99">
        <v>6288</v>
      </c>
      <c r="H33" s="51"/>
      <c r="I33" s="100">
        <v>5079</v>
      </c>
    </row>
    <row r="34" spans="1:9" x14ac:dyDescent="0.3">
      <c r="A34" s="186" t="s">
        <v>51</v>
      </c>
      <c r="B34" s="186"/>
      <c r="C34" s="186"/>
      <c r="D34" s="186"/>
      <c r="E34" s="186"/>
      <c r="F34" s="186"/>
      <c r="G34" s="101">
        <v>3926</v>
      </c>
      <c r="H34" s="51"/>
      <c r="I34" s="110">
        <v>4036</v>
      </c>
    </row>
    <row r="35" spans="1:9" x14ac:dyDescent="0.3">
      <c r="A35" s="188" t="s">
        <v>52</v>
      </c>
      <c r="B35" s="188"/>
      <c r="C35" s="188"/>
      <c r="D35" s="188"/>
      <c r="E35" s="188"/>
      <c r="F35" s="188"/>
      <c r="G35" s="111">
        <f>SUM(G31:G34)</f>
        <v>31441</v>
      </c>
      <c r="H35" s="50"/>
      <c r="I35" s="111">
        <f>SUM(I31:I34)</f>
        <v>29996</v>
      </c>
    </row>
    <row r="36" spans="1:9" x14ac:dyDescent="0.3">
      <c r="A36" s="188" t="s">
        <v>53</v>
      </c>
      <c r="B36" s="188"/>
      <c r="C36" s="188"/>
      <c r="D36" s="188"/>
      <c r="E36" s="188"/>
      <c r="F36" s="188"/>
      <c r="G36" s="112">
        <v>-724</v>
      </c>
      <c r="H36" s="50"/>
      <c r="I36" s="112">
        <v>-727</v>
      </c>
    </row>
    <row r="37" spans="1:9" x14ac:dyDescent="0.3">
      <c r="A37" s="188" t="s">
        <v>54</v>
      </c>
      <c r="B37" s="188"/>
      <c r="C37" s="188"/>
      <c r="D37" s="188"/>
      <c r="E37" s="188"/>
      <c r="F37" s="188"/>
      <c r="G37" s="101">
        <f>18478-60</f>
        <v>18418</v>
      </c>
      <c r="H37" s="54"/>
      <c r="I37" s="101">
        <v>18773</v>
      </c>
    </row>
    <row r="38" spans="1:9" ht="14.5" thickBot="1" x14ac:dyDescent="0.35">
      <c r="A38" s="189" t="s">
        <v>55</v>
      </c>
      <c r="B38" s="189"/>
      <c r="C38" s="189"/>
      <c r="D38" s="189"/>
      <c r="E38" s="189"/>
      <c r="F38" s="189"/>
      <c r="G38" s="108">
        <f>SUM(G35:G37)</f>
        <v>49135</v>
      </c>
      <c r="H38" s="54"/>
      <c r="I38" s="108">
        <f>SUM(I35:I37)</f>
        <v>48042</v>
      </c>
    </row>
    <row r="39" spans="1:9" ht="14.5" thickTop="1" x14ac:dyDescent="0.3">
      <c r="A39" s="47"/>
      <c r="B39" s="47"/>
      <c r="G39" s="55"/>
      <c r="H39" s="54"/>
      <c r="I39" s="56"/>
    </row>
    <row r="40" spans="1:9" x14ac:dyDescent="0.3">
      <c r="A40" s="57"/>
      <c r="B40" s="40"/>
      <c r="G40" s="58">
        <f>G38-G21</f>
        <v>0</v>
      </c>
      <c r="H40" s="59"/>
      <c r="I40" s="58">
        <f>I38-I21</f>
        <v>0</v>
      </c>
    </row>
    <row r="41" spans="1:9" x14ac:dyDescent="0.3">
      <c r="A41" s="47"/>
      <c r="B41" s="47"/>
      <c r="C41" s="56"/>
      <c r="D41" s="60"/>
      <c r="E41" s="40"/>
    </row>
    <row r="42" spans="1:9" x14ac:dyDescent="0.3">
      <c r="A42" s="47"/>
      <c r="B42" s="47"/>
      <c r="C42" s="46"/>
      <c r="D42" s="46"/>
      <c r="E42" s="46"/>
    </row>
    <row r="43" spans="1:9" x14ac:dyDescent="0.3">
      <c r="A43" s="47"/>
      <c r="B43" s="52"/>
      <c r="G43" s="49"/>
      <c r="H43" s="49"/>
      <c r="I43" s="49"/>
    </row>
    <row r="44" spans="1:9" x14ac:dyDescent="0.3">
      <c r="A44" s="40"/>
      <c r="B44" s="76"/>
      <c r="G44" s="46"/>
      <c r="H44" s="46"/>
      <c r="I44" s="46"/>
    </row>
    <row r="45" spans="1:9" x14ac:dyDescent="0.3">
      <c r="A45" s="40"/>
      <c r="B45" s="52"/>
      <c r="G45" s="50"/>
      <c r="H45" s="50"/>
      <c r="I45" s="50"/>
    </row>
    <row r="46" spans="1:9" x14ac:dyDescent="0.3">
      <c r="A46" s="40"/>
      <c r="B46" s="52"/>
      <c r="G46" s="58"/>
      <c r="H46" s="50"/>
      <c r="I46" s="50"/>
    </row>
  </sheetData>
  <mergeCells count="30">
    <mergeCell ref="A1:I1"/>
    <mergeCell ref="A2:I2"/>
    <mergeCell ref="A3:I3"/>
    <mergeCell ref="A4:I4"/>
    <mergeCell ref="A19:F19"/>
    <mergeCell ref="A15:F15"/>
    <mergeCell ref="A16:F16"/>
    <mergeCell ref="A17:F17"/>
    <mergeCell ref="A18:F18"/>
    <mergeCell ref="A8:D8"/>
    <mergeCell ref="A9:F9"/>
    <mergeCell ref="B10:F10"/>
    <mergeCell ref="B12:F12"/>
    <mergeCell ref="B13:F13"/>
    <mergeCell ref="A20:D20"/>
    <mergeCell ref="E20:F20"/>
    <mergeCell ref="B29:F29"/>
    <mergeCell ref="A37:F37"/>
    <mergeCell ref="A38:F38"/>
    <mergeCell ref="B30:F30"/>
    <mergeCell ref="A32:F32"/>
    <mergeCell ref="A33:F33"/>
    <mergeCell ref="A34:F34"/>
    <mergeCell ref="A35:F35"/>
    <mergeCell ref="A36:F36"/>
    <mergeCell ref="B28:F28"/>
    <mergeCell ref="A23:I23"/>
    <mergeCell ref="A25:F25"/>
    <mergeCell ref="B26:F26"/>
    <mergeCell ref="B27:F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3052B-F503-4B2C-BE9C-DA230C338105}">
  <dimension ref="A1:N61"/>
  <sheetViews>
    <sheetView showGridLines="0" topLeftCell="A29" zoomScaleNormal="100" workbookViewId="0">
      <selection activeCell="A34" sqref="A34"/>
    </sheetView>
  </sheetViews>
  <sheetFormatPr defaultColWidth="8.1796875" defaultRowHeight="14" x14ac:dyDescent="0.3"/>
  <cols>
    <col min="1" max="1" width="71.54296875" style="121" customWidth="1"/>
    <col min="2" max="2" width="10.81640625" style="147" bestFit="1" customWidth="1"/>
    <col min="3" max="3" width="1" style="147" customWidth="1"/>
    <col min="4" max="4" width="10.81640625" style="147" bestFit="1" customWidth="1"/>
    <col min="5" max="5" width="1" style="147" hidden="1" customWidth="1"/>
    <col min="6" max="6" width="10.81640625" style="147" hidden="1" customWidth="1"/>
    <col min="7" max="7" width="8.1796875" style="121"/>
    <col min="8" max="8" width="10.54296875" style="121" bestFit="1" customWidth="1"/>
    <col min="9" max="10" width="9.453125" style="121" bestFit="1" customWidth="1"/>
    <col min="11" max="11" width="8.1796875" style="121"/>
    <col min="12" max="12" width="11" style="121" customWidth="1"/>
    <col min="13" max="13" width="9.1796875" style="122" bestFit="1" customWidth="1"/>
    <col min="14" max="14" width="8.1796875" style="122"/>
    <col min="15" max="16384" width="8.1796875" style="121"/>
  </cols>
  <sheetData>
    <row r="1" spans="1:14" x14ac:dyDescent="0.3">
      <c r="A1" s="193" t="s">
        <v>0</v>
      </c>
      <c r="B1" s="193"/>
      <c r="C1" s="193"/>
      <c r="D1" s="193"/>
      <c r="E1" s="193"/>
      <c r="F1" s="193"/>
    </row>
    <row r="2" spans="1:14" x14ac:dyDescent="0.3">
      <c r="A2" s="193" t="s">
        <v>56</v>
      </c>
      <c r="B2" s="193"/>
      <c r="C2" s="193"/>
      <c r="D2" s="193"/>
      <c r="E2" s="193"/>
      <c r="F2" s="193"/>
    </row>
    <row r="3" spans="1:14" x14ac:dyDescent="0.3">
      <c r="A3" s="193" t="s">
        <v>25</v>
      </c>
      <c r="B3" s="193"/>
      <c r="C3" s="193"/>
      <c r="D3" s="193"/>
      <c r="E3" s="193"/>
      <c r="F3" s="121"/>
    </row>
    <row r="4" spans="1:14" x14ac:dyDescent="0.3">
      <c r="A4" s="120"/>
      <c r="B4" s="120"/>
      <c r="C4" s="120"/>
      <c r="D4" s="120"/>
      <c r="E4" s="120"/>
      <c r="F4" s="120"/>
    </row>
    <row r="5" spans="1:14" ht="14.15" customHeight="1" x14ac:dyDescent="0.3">
      <c r="A5" s="120"/>
      <c r="B5" s="194" t="s">
        <v>4</v>
      </c>
      <c r="C5" s="194"/>
      <c r="D5" s="194"/>
      <c r="E5" s="120"/>
      <c r="F5" s="120"/>
    </row>
    <row r="6" spans="1:14" ht="14.5" customHeight="1" thickBot="1" x14ac:dyDescent="0.35">
      <c r="A6" s="120"/>
      <c r="B6" s="180" t="s">
        <v>5</v>
      </c>
      <c r="C6" s="181"/>
      <c r="D6" s="181"/>
      <c r="E6" s="120"/>
      <c r="F6" s="120"/>
    </row>
    <row r="7" spans="1:14" x14ac:dyDescent="0.3">
      <c r="B7" s="123">
        <v>2023</v>
      </c>
      <c r="C7" s="124"/>
      <c r="D7" s="123">
        <v>2022</v>
      </c>
      <c r="E7" s="125"/>
      <c r="F7" s="126">
        <v>2015</v>
      </c>
    </row>
    <row r="8" spans="1:14" ht="5.25" customHeight="1" x14ac:dyDescent="0.3">
      <c r="B8" s="127"/>
      <c r="C8" s="127"/>
      <c r="D8" s="127"/>
      <c r="E8" s="127"/>
      <c r="F8" s="127"/>
    </row>
    <row r="9" spans="1:14" x14ac:dyDescent="0.3">
      <c r="A9" s="128" t="s">
        <v>57</v>
      </c>
      <c r="B9" s="129"/>
      <c r="C9" s="129"/>
      <c r="D9" s="129"/>
      <c r="E9" s="129"/>
      <c r="F9" s="129"/>
    </row>
    <row r="10" spans="1:14" x14ac:dyDescent="0.3">
      <c r="A10" s="74" t="s">
        <v>15</v>
      </c>
      <c r="B10" s="130">
        <f>IS!C24</f>
        <v>-2113</v>
      </c>
      <c r="C10" s="130"/>
      <c r="D10" s="130">
        <f>IS!E24</f>
        <v>-2890</v>
      </c>
      <c r="E10" s="130"/>
      <c r="F10" s="130" t="e">
        <v>#REF!</v>
      </c>
      <c r="H10" s="131"/>
      <c r="I10" s="132"/>
      <c r="L10" s="133"/>
      <c r="M10" s="134"/>
      <c r="N10" s="135"/>
    </row>
    <row r="11" spans="1:14" x14ac:dyDescent="0.3">
      <c r="A11" s="74" t="s">
        <v>58</v>
      </c>
      <c r="B11" s="65"/>
      <c r="C11" s="136"/>
      <c r="D11" s="65"/>
      <c r="E11" s="136"/>
      <c r="F11" s="136"/>
      <c r="M11" s="134"/>
    </row>
    <row r="12" spans="1:14" x14ac:dyDescent="0.3">
      <c r="A12" s="74" t="s">
        <v>59</v>
      </c>
      <c r="B12" s="65"/>
      <c r="C12" s="136"/>
      <c r="D12" s="65"/>
      <c r="E12" s="136"/>
      <c r="F12" s="136"/>
      <c r="M12" s="134"/>
    </row>
    <row r="13" spans="1:14" x14ac:dyDescent="0.3">
      <c r="A13" s="74" t="s">
        <v>60</v>
      </c>
      <c r="B13" s="65">
        <v>1091</v>
      </c>
      <c r="C13" s="136"/>
      <c r="D13" s="65">
        <v>873</v>
      </c>
      <c r="E13" s="136"/>
      <c r="F13" s="136">
        <v>2773</v>
      </c>
      <c r="L13" s="133"/>
      <c r="M13" s="134"/>
      <c r="N13" s="135"/>
    </row>
    <row r="14" spans="1:14" hidden="1" x14ac:dyDescent="0.3">
      <c r="A14" s="74" t="s">
        <v>61</v>
      </c>
      <c r="B14" s="65"/>
      <c r="C14" s="136"/>
      <c r="D14" s="65">
        <v>0</v>
      </c>
      <c r="E14" s="136"/>
      <c r="F14" s="136"/>
      <c r="L14" s="133"/>
      <c r="M14" s="134"/>
      <c r="N14" s="135"/>
    </row>
    <row r="15" spans="1:14" x14ac:dyDescent="0.3">
      <c r="A15" s="74" t="s">
        <v>62</v>
      </c>
      <c r="B15" s="65">
        <v>962</v>
      </c>
      <c r="C15" s="136"/>
      <c r="D15" s="65">
        <v>537</v>
      </c>
      <c r="E15" s="136"/>
      <c r="F15" s="136">
        <v>1326</v>
      </c>
      <c r="L15" s="133"/>
      <c r="M15" s="134"/>
      <c r="N15" s="135"/>
    </row>
    <row r="16" spans="1:14" x14ac:dyDescent="0.3">
      <c r="A16" s="74" t="s">
        <v>63</v>
      </c>
      <c r="B16" s="65">
        <v>-94</v>
      </c>
      <c r="C16" s="136"/>
      <c r="D16" s="65">
        <v>44</v>
      </c>
      <c r="E16" s="136"/>
      <c r="F16" s="136">
        <v>-157</v>
      </c>
      <c r="L16" s="133"/>
      <c r="M16" s="134"/>
      <c r="N16" s="135"/>
    </row>
    <row r="17" spans="1:14" x14ac:dyDescent="0.3">
      <c r="A17" s="74" t="s">
        <v>64</v>
      </c>
      <c r="B17" s="65">
        <v>253</v>
      </c>
      <c r="C17" s="136"/>
      <c r="D17" s="65">
        <v>11</v>
      </c>
      <c r="E17" s="136"/>
      <c r="F17" s="136">
        <v>431</v>
      </c>
      <c r="L17" s="133"/>
      <c r="M17" s="134"/>
      <c r="N17" s="135"/>
    </row>
    <row r="18" spans="1:14" x14ac:dyDescent="0.3">
      <c r="A18" s="74" t="s">
        <v>65</v>
      </c>
      <c r="B18" s="65">
        <v>0</v>
      </c>
      <c r="C18" s="136"/>
      <c r="D18" s="65">
        <v>125</v>
      </c>
      <c r="E18" s="136"/>
      <c r="F18" s="136"/>
      <c r="L18" s="133"/>
      <c r="M18" s="134"/>
      <c r="N18" s="135"/>
    </row>
    <row r="19" spans="1:14" x14ac:dyDescent="0.3">
      <c r="A19" s="74" t="s">
        <v>66</v>
      </c>
      <c r="B19" s="65"/>
      <c r="C19" s="136"/>
      <c r="D19" s="65"/>
      <c r="E19" s="136"/>
      <c r="F19" s="136"/>
      <c r="L19" s="133"/>
      <c r="M19" s="134"/>
      <c r="N19" s="135"/>
    </row>
    <row r="20" spans="1:14" x14ac:dyDescent="0.3">
      <c r="A20" s="74" t="s">
        <v>67</v>
      </c>
      <c r="B20" s="65">
        <v>1149</v>
      </c>
      <c r="C20" s="136"/>
      <c r="D20" s="65">
        <v>487</v>
      </c>
      <c r="E20" s="136"/>
      <c r="F20" s="136">
        <v>1043</v>
      </c>
      <c r="L20" s="133"/>
      <c r="N20" s="135"/>
    </row>
    <row r="21" spans="1:14" x14ac:dyDescent="0.3">
      <c r="A21" s="74" t="s">
        <v>68</v>
      </c>
      <c r="B21" s="65">
        <v>158</v>
      </c>
      <c r="C21" s="136"/>
      <c r="D21" s="65">
        <v>-63</v>
      </c>
      <c r="E21" s="136"/>
      <c r="F21" s="136">
        <v>90</v>
      </c>
      <c r="L21" s="133"/>
      <c r="M21" s="134"/>
      <c r="N21" s="135"/>
    </row>
    <row r="22" spans="1:14" x14ac:dyDescent="0.3">
      <c r="A22" s="74" t="s">
        <v>69</v>
      </c>
      <c r="B22" s="65">
        <v>21</v>
      </c>
      <c r="C22" s="136"/>
      <c r="D22" s="65">
        <v>144</v>
      </c>
      <c r="E22" s="136"/>
      <c r="F22" s="136">
        <v>12</v>
      </c>
      <c r="L22" s="133"/>
      <c r="M22" s="134"/>
      <c r="N22" s="135"/>
    </row>
    <row r="23" spans="1:14" x14ac:dyDescent="0.3">
      <c r="A23" s="158" t="s">
        <v>70</v>
      </c>
      <c r="B23" s="65">
        <v>-608</v>
      </c>
      <c r="C23" s="136"/>
      <c r="D23" s="65">
        <v>-533</v>
      </c>
      <c r="E23" s="136"/>
      <c r="F23" s="136">
        <v>132</v>
      </c>
      <c r="L23" s="133"/>
      <c r="M23" s="134"/>
      <c r="N23" s="135"/>
    </row>
    <row r="24" spans="1:14" x14ac:dyDescent="0.3">
      <c r="A24" s="74" t="s">
        <v>71</v>
      </c>
      <c r="B24" s="65">
        <v>627</v>
      </c>
      <c r="C24" s="136"/>
      <c r="D24" s="65">
        <v>-407</v>
      </c>
      <c r="E24" s="136"/>
      <c r="F24" s="136">
        <v>441</v>
      </c>
      <c r="L24" s="133"/>
      <c r="M24" s="134"/>
      <c r="N24" s="135"/>
    </row>
    <row r="25" spans="1:14" x14ac:dyDescent="0.3">
      <c r="A25" s="74" t="s">
        <v>72</v>
      </c>
      <c r="B25" s="68">
        <f>278+60</f>
        <v>338</v>
      </c>
      <c r="C25" s="136"/>
      <c r="D25" s="68">
        <v>176</v>
      </c>
      <c r="E25" s="136"/>
      <c r="F25" s="137">
        <v>-48</v>
      </c>
      <c r="L25" s="133"/>
      <c r="M25" s="134"/>
      <c r="N25" s="135">
        <f t="shared" ref="N25:N26" si="0">B25-M25</f>
        <v>338</v>
      </c>
    </row>
    <row r="26" spans="1:14" x14ac:dyDescent="0.3">
      <c r="A26" s="74" t="s">
        <v>73</v>
      </c>
      <c r="B26" s="67">
        <f>SUM(B10:B25)</f>
        <v>1784</v>
      </c>
      <c r="C26" s="136"/>
      <c r="D26" s="138">
        <f>SUM(D10:D25)</f>
        <v>-1496</v>
      </c>
      <c r="E26" s="136"/>
      <c r="F26" s="138" t="e">
        <f>SUM(F10:F25)</f>
        <v>#REF!</v>
      </c>
      <c r="L26" s="133"/>
      <c r="M26" s="135"/>
      <c r="N26" s="135">
        <f t="shared" si="0"/>
        <v>1784</v>
      </c>
    </row>
    <row r="27" spans="1:14" ht="6.75" customHeight="1" x14ac:dyDescent="0.3">
      <c r="A27" s="128"/>
      <c r="B27" s="65"/>
      <c r="C27" s="136"/>
      <c r="D27" s="136"/>
      <c r="E27" s="136"/>
      <c r="F27" s="136"/>
    </row>
    <row r="28" spans="1:14" x14ac:dyDescent="0.3">
      <c r="A28" s="128" t="s">
        <v>74</v>
      </c>
      <c r="B28" s="65"/>
      <c r="C28" s="136"/>
      <c r="D28" s="65"/>
      <c r="E28" s="136"/>
      <c r="F28" s="136"/>
    </row>
    <row r="29" spans="1:14" x14ac:dyDescent="0.3">
      <c r="A29" s="74" t="s">
        <v>75</v>
      </c>
      <c r="B29" s="65">
        <v>-1702</v>
      </c>
      <c r="C29" s="136"/>
      <c r="D29" s="65">
        <v>-1939</v>
      </c>
      <c r="E29" s="136"/>
      <c r="F29" s="136">
        <v>-697</v>
      </c>
      <c r="M29" s="134">
        <v>-1700</v>
      </c>
      <c r="N29" s="135">
        <f t="shared" ref="N29" si="1">B29-M29</f>
        <v>-2</v>
      </c>
    </row>
    <row r="30" spans="1:14" ht="14.15" hidden="1" customHeight="1" x14ac:dyDescent="0.3">
      <c r="A30" s="74" t="s">
        <v>76</v>
      </c>
      <c r="B30" s="65"/>
      <c r="C30" s="136"/>
      <c r="D30" s="65"/>
      <c r="E30" s="136"/>
      <c r="F30" s="136">
        <v>0</v>
      </c>
    </row>
    <row r="31" spans="1:14" ht="14.15" hidden="1" customHeight="1" x14ac:dyDescent="0.3">
      <c r="A31" s="74" t="s">
        <v>77</v>
      </c>
      <c r="B31" s="68"/>
      <c r="C31" s="136"/>
      <c r="D31" s="68"/>
      <c r="E31" s="136"/>
      <c r="F31" s="137"/>
    </row>
    <row r="32" spans="1:14" x14ac:dyDescent="0.3">
      <c r="A32" s="74" t="s">
        <v>78</v>
      </c>
      <c r="B32" s="68">
        <v>-5</v>
      </c>
      <c r="C32" s="136"/>
      <c r="D32" s="68">
        <v>0</v>
      </c>
      <c r="E32" s="136"/>
      <c r="F32" s="137"/>
    </row>
    <row r="33" spans="1:14" x14ac:dyDescent="0.3">
      <c r="A33" s="74" t="s">
        <v>79</v>
      </c>
      <c r="B33" s="67">
        <f>SUM(B29:B32)</f>
        <v>-1707</v>
      </c>
      <c r="C33" s="136"/>
      <c r="D33" s="67">
        <f>SUM(D29:D32)</f>
        <v>-1939</v>
      </c>
      <c r="E33" s="136"/>
      <c r="F33" s="138">
        <f>SUM(F29:F31)</f>
        <v>-697</v>
      </c>
    </row>
    <row r="34" spans="1:14" ht="5.25" customHeight="1" x14ac:dyDescent="0.3">
      <c r="A34" s="128"/>
      <c r="B34" s="65"/>
      <c r="C34" s="136"/>
      <c r="D34" s="136"/>
      <c r="E34" s="136"/>
      <c r="F34" s="136"/>
    </row>
    <row r="35" spans="1:14" x14ac:dyDescent="0.3">
      <c r="A35" s="128" t="s">
        <v>80</v>
      </c>
      <c r="B35" s="65"/>
      <c r="C35" s="136"/>
      <c r="D35" s="136"/>
      <c r="E35" s="136"/>
      <c r="F35" s="136"/>
    </row>
    <row r="36" spans="1:14" x14ac:dyDescent="0.3">
      <c r="A36" s="74" t="s">
        <v>81</v>
      </c>
      <c r="B36" s="65">
        <v>321</v>
      </c>
      <c r="C36" s="136"/>
      <c r="D36" s="65">
        <v>26</v>
      </c>
      <c r="E36" s="136"/>
      <c r="F36" s="136">
        <v>0</v>
      </c>
      <c r="M36" s="134">
        <v>0</v>
      </c>
    </row>
    <row r="37" spans="1:14" x14ac:dyDescent="0.3">
      <c r="A37" s="74" t="s">
        <v>82</v>
      </c>
      <c r="B37" s="65">
        <v>-70</v>
      </c>
      <c r="C37" s="136"/>
      <c r="D37" s="65">
        <v>-39</v>
      </c>
      <c r="E37" s="136"/>
      <c r="F37" s="136">
        <v>0</v>
      </c>
      <c r="L37" s="133"/>
      <c r="M37" s="134"/>
      <c r="N37" s="135"/>
    </row>
    <row r="38" spans="1:14" x14ac:dyDescent="0.3">
      <c r="A38" s="74" t="s">
        <v>83</v>
      </c>
      <c r="B38" s="65">
        <v>0</v>
      </c>
      <c r="C38" s="136"/>
      <c r="D38" s="65">
        <v>1</v>
      </c>
      <c r="E38" s="136"/>
      <c r="F38" s="136"/>
      <c r="M38" s="134">
        <v>-1792</v>
      </c>
    </row>
    <row r="39" spans="1:14" ht="14.15" hidden="1" customHeight="1" x14ac:dyDescent="0.3">
      <c r="A39" s="74" t="s">
        <v>84</v>
      </c>
      <c r="B39" s="65"/>
      <c r="C39" s="136"/>
      <c r="D39" s="65"/>
      <c r="E39" s="136"/>
      <c r="F39" s="136">
        <v>-930</v>
      </c>
      <c r="M39" s="134"/>
    </row>
    <row r="40" spans="1:14" ht="12.75" customHeight="1" x14ac:dyDescent="0.3">
      <c r="A40" s="74" t="s">
        <v>85</v>
      </c>
      <c r="B40" s="138">
        <f>SUM(B36:B39)</f>
        <v>251</v>
      </c>
      <c r="C40" s="136"/>
      <c r="D40" s="138">
        <f>SUM(D36:D39)</f>
        <v>-12</v>
      </c>
      <c r="E40" s="136"/>
      <c r="F40" s="138">
        <f>SUM(F36:F39)</f>
        <v>-930</v>
      </c>
      <c r="M40" s="134">
        <v>-1792</v>
      </c>
      <c r="N40" s="135">
        <f t="shared" ref="N40" si="2">B40-M40</f>
        <v>2043</v>
      </c>
    </row>
    <row r="41" spans="1:14" ht="15" hidden="1" customHeight="1" x14ac:dyDescent="0.3">
      <c r="A41" s="128"/>
      <c r="B41" s="136"/>
      <c r="C41" s="136"/>
      <c r="D41" s="136"/>
      <c r="E41" s="136"/>
      <c r="F41" s="136"/>
    </row>
    <row r="42" spans="1:14" ht="15" customHeight="1" x14ac:dyDescent="0.3">
      <c r="A42" s="128" t="s">
        <v>86</v>
      </c>
      <c r="B42" s="139">
        <v>210</v>
      </c>
      <c r="C42" s="136"/>
      <c r="D42" s="139">
        <v>-28</v>
      </c>
      <c r="E42" s="136"/>
      <c r="F42" s="139">
        <v>-140</v>
      </c>
    </row>
    <row r="43" spans="1:14" hidden="1" x14ac:dyDescent="0.3">
      <c r="A43" s="128"/>
      <c r="B43" s="136"/>
      <c r="C43" s="136"/>
      <c r="D43" s="136"/>
      <c r="E43" s="136"/>
      <c r="F43" s="136"/>
      <c r="N43" s="135">
        <f t="shared" ref="N43" si="3">B43-M43</f>
        <v>0</v>
      </c>
    </row>
    <row r="44" spans="1:14" ht="15" customHeight="1" x14ac:dyDescent="0.3">
      <c r="A44" s="128" t="s">
        <v>87</v>
      </c>
      <c r="B44" s="136">
        <f>B26+B33+B40+B42</f>
        <v>538</v>
      </c>
      <c r="C44" s="136"/>
      <c r="D44" s="136">
        <f>D26+D33+D40+D42</f>
        <v>-3475</v>
      </c>
      <c r="E44" s="136"/>
      <c r="F44" s="136" t="e">
        <f>F26+F33+F40+F42</f>
        <v>#REF!</v>
      </c>
    </row>
    <row r="45" spans="1:14" hidden="1" x14ac:dyDescent="0.3">
      <c r="A45" s="128"/>
      <c r="B45" s="136"/>
      <c r="C45" s="136"/>
      <c r="D45" s="136"/>
      <c r="E45" s="136"/>
      <c r="F45" s="136"/>
      <c r="M45" s="135">
        <f>M26+M29+M40+M43</f>
        <v>-3492</v>
      </c>
      <c r="N45" s="135">
        <f t="shared" ref="N45" si="4">B45-M45</f>
        <v>3492</v>
      </c>
    </row>
    <row r="46" spans="1:14" ht="15" customHeight="1" x14ac:dyDescent="0.3">
      <c r="A46" s="128" t="s">
        <v>88</v>
      </c>
      <c r="B46" s="137">
        <v>9792</v>
      </c>
      <c r="C46" s="136"/>
      <c r="D46" s="137">
        <v>18902</v>
      </c>
      <c r="E46" s="136"/>
      <c r="F46" s="137">
        <v>24216</v>
      </c>
    </row>
    <row r="47" spans="1:14" hidden="1" x14ac:dyDescent="0.3">
      <c r="A47" s="74"/>
      <c r="B47" s="136"/>
      <c r="C47" s="136"/>
      <c r="D47" s="136"/>
      <c r="E47" s="136"/>
      <c r="F47" s="136"/>
    </row>
    <row r="48" spans="1:14" ht="15" customHeight="1" thickBot="1" x14ac:dyDescent="0.35">
      <c r="A48" s="128" t="s">
        <v>89</v>
      </c>
      <c r="B48" s="140">
        <f>B44+B46</f>
        <v>10330</v>
      </c>
      <c r="C48" s="130"/>
      <c r="D48" s="140">
        <f>D44+D46</f>
        <v>15427</v>
      </c>
      <c r="E48" s="130"/>
      <c r="F48" s="140" t="e">
        <f>F44+F46</f>
        <v>#REF!</v>
      </c>
    </row>
    <row r="49" spans="1:10" ht="14.5" thickTop="1" x14ac:dyDescent="0.3">
      <c r="A49" s="74"/>
      <c r="B49" s="136"/>
      <c r="C49" s="136"/>
      <c r="D49" s="136"/>
      <c r="E49" s="136"/>
      <c r="F49" s="136"/>
      <c r="H49" s="141"/>
      <c r="I49" s="142"/>
      <c r="J49" s="142"/>
    </row>
    <row r="50" spans="1:10" ht="5.25" hidden="1" customHeight="1" x14ac:dyDescent="0.3">
      <c r="A50" s="128" t="s">
        <v>90</v>
      </c>
      <c r="B50" s="136"/>
      <c r="C50" s="136"/>
      <c r="D50" s="136"/>
      <c r="E50" s="136"/>
      <c r="F50" s="136"/>
    </row>
    <row r="51" spans="1:10" ht="14.15" hidden="1" customHeight="1" x14ac:dyDescent="0.3">
      <c r="I51" s="133"/>
    </row>
    <row r="52" spans="1:10" ht="28.5" hidden="1" customHeight="1" thickBot="1" x14ac:dyDescent="0.35">
      <c r="A52" s="74" t="s">
        <v>91</v>
      </c>
      <c r="B52" s="159">
        <v>1162</v>
      </c>
      <c r="C52" s="143"/>
      <c r="D52" s="159">
        <v>0</v>
      </c>
      <c r="E52" s="136"/>
      <c r="F52" s="136"/>
    </row>
    <row r="53" spans="1:10" ht="15" hidden="1" customHeight="1" thickTop="1" thickBot="1" x14ac:dyDescent="0.35">
      <c r="A53" s="74" t="s">
        <v>92</v>
      </c>
      <c r="B53" s="159">
        <v>0</v>
      </c>
      <c r="C53" s="143"/>
      <c r="D53" s="159">
        <v>-2864</v>
      </c>
      <c r="E53" s="130"/>
      <c r="F53" s="140">
        <v>1057</v>
      </c>
    </row>
    <row r="54" spans="1:10" ht="17.5" hidden="1" customHeight="1" thickTop="1" thickBot="1" x14ac:dyDescent="0.35">
      <c r="A54" s="74" t="s">
        <v>93</v>
      </c>
      <c r="B54" s="160">
        <v>24</v>
      </c>
      <c r="C54" s="71"/>
      <c r="D54" s="160">
        <v>308</v>
      </c>
      <c r="E54" s="130"/>
      <c r="F54" s="140"/>
      <c r="H54" s="145">
        <v>-1638</v>
      </c>
    </row>
    <row r="55" spans="1:10" ht="15" hidden="1" customHeight="1" thickTop="1" thickBot="1" x14ac:dyDescent="0.35">
      <c r="A55" s="74" t="s">
        <v>94</v>
      </c>
      <c r="B55" s="161">
        <v>404</v>
      </c>
      <c r="C55" s="71"/>
      <c r="D55" s="161">
        <v>493</v>
      </c>
      <c r="E55" s="130"/>
      <c r="F55" s="144">
        <v>0</v>
      </c>
    </row>
    <row r="56" spans="1:10" ht="15" hidden="1" customHeight="1" thickTop="1" thickBot="1" x14ac:dyDescent="0.35">
      <c r="A56" s="146" t="s">
        <v>95</v>
      </c>
      <c r="B56" s="162">
        <v>92</v>
      </c>
      <c r="C56" s="73"/>
      <c r="D56" s="162">
        <v>4</v>
      </c>
      <c r="F56" s="148">
        <v>486</v>
      </c>
    </row>
    <row r="57" spans="1:10" ht="6.75" hidden="1" customHeight="1" thickTop="1" x14ac:dyDescent="0.3"/>
    <row r="58" spans="1:10" ht="14.15" hidden="1" customHeight="1" x14ac:dyDescent="0.3">
      <c r="F58" s="121"/>
    </row>
    <row r="59" spans="1:10" ht="14.15" hidden="1" customHeight="1" x14ac:dyDescent="0.3">
      <c r="A59" s="192" t="s">
        <v>96</v>
      </c>
      <c r="B59" s="192"/>
      <c r="C59" s="192"/>
      <c r="D59" s="192"/>
      <c r="E59" s="192"/>
    </row>
    <row r="61" spans="1:10" x14ac:dyDescent="0.3">
      <c r="B61" s="147">
        <f>B48-BS!G10</f>
        <v>0</v>
      </c>
    </row>
  </sheetData>
  <mergeCells count="6">
    <mergeCell ref="A59:E59"/>
    <mergeCell ref="A1:F1"/>
    <mergeCell ref="A2:F2"/>
    <mergeCell ref="A3:E3"/>
    <mergeCell ref="B5:D5"/>
    <mergeCell ref="B6:D6"/>
  </mergeCells>
  <pageMargins left="0.7" right="0.7" top="0.75" bottom="0.75" header="0.3" footer="0.3"/>
  <pageSetup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E6FCC-BAEB-4C35-A97D-931A9AAC457C}">
  <dimension ref="B2:N14"/>
  <sheetViews>
    <sheetView showGridLines="0" zoomScale="80" zoomScaleNormal="80" workbookViewId="0">
      <selection activeCell="E1" sqref="E1"/>
    </sheetView>
  </sheetViews>
  <sheetFormatPr defaultColWidth="8.1796875" defaultRowHeight="14" x14ac:dyDescent="0.3"/>
  <cols>
    <col min="1" max="1" width="2.1796875" style="27" customWidth="1"/>
    <col min="2" max="3" width="8.1796875" style="27"/>
    <col min="4" max="4" width="27.453125" style="27" customWidth="1"/>
    <col min="5" max="5" width="18" style="27" customWidth="1"/>
    <col min="6" max="6" width="6" style="27" customWidth="1"/>
    <col min="7" max="7" width="16.1796875" style="27" customWidth="1"/>
    <col min="8" max="8" width="2.81640625" style="27" hidden="1" customWidth="1"/>
    <col min="9" max="9" width="0.81640625" style="27" customWidth="1"/>
    <col min="10" max="10" width="3.1796875" style="27" customWidth="1"/>
    <col min="11" max="11" width="8.81640625" style="27" bestFit="1" customWidth="1"/>
    <col min="12" max="12" width="24.81640625" style="27" customWidth="1"/>
    <col min="13" max="13" width="8.81640625" style="27" bestFit="1" customWidth="1"/>
    <col min="14" max="14" width="11.1796875" style="27" customWidth="1"/>
    <col min="15" max="15" width="2" style="27" customWidth="1"/>
    <col min="16" max="16" width="12.1796875" style="27" customWidth="1"/>
    <col min="17" max="17" width="1" style="27" customWidth="1"/>
    <col min="18" max="18" width="14.1796875" style="27" customWidth="1"/>
    <col min="19" max="19" width="1.1796875" style="27" customWidth="1"/>
    <col min="20" max="20" width="12.1796875" style="27" customWidth="1"/>
    <col min="21" max="21" width="1" style="27" customWidth="1"/>
    <col min="22" max="22" width="14.1796875" style="27" customWidth="1"/>
    <col min="23" max="16384" width="8.1796875" style="27"/>
  </cols>
  <sheetData>
    <row r="2" spans="2:14" x14ac:dyDescent="0.3">
      <c r="B2" s="26" t="s">
        <v>97</v>
      </c>
    </row>
    <row r="4" spans="2:14" ht="15" customHeight="1" x14ac:dyDescent="0.3">
      <c r="E4" s="195" t="s">
        <v>98</v>
      </c>
      <c r="F4" s="195"/>
      <c r="G4" s="195"/>
      <c r="H4" s="28"/>
      <c r="I4" s="28"/>
    </row>
    <row r="5" spans="2:14" ht="14.5" thickBot="1" x14ac:dyDescent="0.35">
      <c r="E5" s="11">
        <v>2023</v>
      </c>
      <c r="F5" s="8"/>
      <c r="G5" s="11">
        <v>2022</v>
      </c>
      <c r="H5" s="30"/>
      <c r="I5" s="31">
        <v>2015</v>
      </c>
    </row>
    <row r="6" spans="2:14" x14ac:dyDescent="0.3">
      <c r="B6" s="27" t="s">
        <v>99</v>
      </c>
      <c r="E6" s="31"/>
      <c r="F6" s="29"/>
      <c r="G6" s="31"/>
      <c r="H6" s="29"/>
      <c r="I6" s="31"/>
    </row>
    <row r="7" spans="2:14" x14ac:dyDescent="0.3">
      <c r="B7" s="32" t="s">
        <v>100</v>
      </c>
      <c r="E7" s="33">
        <v>12746</v>
      </c>
      <c r="F7" s="34"/>
      <c r="G7" s="33">
        <v>15911</v>
      </c>
      <c r="H7" s="34"/>
      <c r="I7" s="35"/>
      <c r="N7" s="36"/>
    </row>
    <row r="8" spans="2:14" x14ac:dyDescent="0.3">
      <c r="B8" s="32" t="s">
        <v>101</v>
      </c>
      <c r="E8" s="114">
        <v>1865</v>
      </c>
      <c r="F8" s="37"/>
      <c r="G8" s="114">
        <v>1669</v>
      </c>
      <c r="H8" s="37"/>
      <c r="I8" s="25"/>
      <c r="N8" s="36"/>
    </row>
    <row r="9" spans="2:14" x14ac:dyDescent="0.3">
      <c r="B9" s="32" t="s">
        <v>102</v>
      </c>
      <c r="E9" s="114">
        <v>4228</v>
      </c>
      <c r="F9" s="37"/>
      <c r="G9" s="114">
        <v>3612</v>
      </c>
      <c r="H9" s="37"/>
      <c r="I9" s="25"/>
      <c r="N9" s="36"/>
    </row>
    <row r="10" spans="2:14" ht="14.5" thickBot="1" x14ac:dyDescent="0.35">
      <c r="B10" s="38" t="s">
        <v>103</v>
      </c>
      <c r="E10" s="39">
        <f>SUM(E7:E9)</f>
        <v>18839</v>
      </c>
      <c r="F10" s="34"/>
      <c r="G10" s="39">
        <f>SUM(G7:G9)</f>
        <v>21192</v>
      </c>
      <c r="H10" s="34"/>
      <c r="I10" s="34"/>
      <c r="K10" s="34"/>
      <c r="L10" s="34"/>
      <c r="M10" s="35"/>
      <c r="N10" s="35"/>
    </row>
    <row r="11" spans="2:14" ht="14.5" thickTop="1" x14ac:dyDescent="0.3">
      <c r="K11" s="34"/>
      <c r="L11" s="34"/>
      <c r="M11" s="34"/>
      <c r="N11" s="35"/>
    </row>
    <row r="13" spans="2:14" x14ac:dyDescent="0.3">
      <c r="E13" s="118">
        <f>IS!C10</f>
        <v>18839</v>
      </c>
      <c r="F13" s="118"/>
      <c r="G13" s="118">
        <f>IS!E10</f>
        <v>21192</v>
      </c>
      <c r="H13" s="118"/>
      <c r="I13" s="118"/>
    </row>
    <row r="14" spans="2:14" x14ac:dyDescent="0.3">
      <c r="E14" s="37">
        <f>E13-E10</f>
        <v>0</v>
      </c>
      <c r="G14" s="37">
        <f>G13-G10</f>
        <v>0</v>
      </c>
    </row>
  </sheetData>
  <mergeCells count="1">
    <mergeCell ref="E4:G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28874-EE8F-4F10-9E35-F7C7B425B4F8}">
  <sheetPr>
    <tabColor rgb="FFFFC000"/>
  </sheetPr>
  <dimension ref="A1:S60"/>
  <sheetViews>
    <sheetView showGridLines="0" topLeftCell="A10" zoomScale="80" zoomScaleNormal="80" workbookViewId="0">
      <selection activeCell="C13" sqref="C13"/>
    </sheetView>
  </sheetViews>
  <sheetFormatPr defaultColWidth="8.1796875" defaultRowHeight="14" x14ac:dyDescent="0.3"/>
  <cols>
    <col min="1" max="1" width="3" style="2" customWidth="1"/>
    <col min="2" max="2" width="2.453125" style="2" customWidth="1"/>
    <col min="3" max="3" width="55.1796875" style="2" customWidth="1"/>
    <col min="4" max="4" width="17.453125" style="2" customWidth="1"/>
    <col min="5" max="5" width="2" style="2" customWidth="1"/>
    <col min="6" max="6" width="15.453125" style="2" customWidth="1"/>
    <col min="7" max="7" width="9.54296875" style="2" hidden="1" customWidth="1"/>
    <col min="8" max="8" width="2.81640625" style="2" customWidth="1"/>
    <col min="9" max="9" width="9.54296875" style="2" hidden="1" customWidth="1"/>
    <col min="10" max="11" width="1.453125" style="2" customWidth="1"/>
    <col min="12" max="12" width="10.1796875" style="2" bestFit="1" customWidth="1"/>
    <col min="13" max="13" width="1.54296875" style="2" customWidth="1"/>
    <col min="14" max="14" width="18.81640625" style="2" customWidth="1"/>
    <col min="15" max="15" width="0.81640625" style="2" customWidth="1"/>
    <col min="16" max="16" width="15.81640625" style="2" customWidth="1"/>
    <col min="17" max="17" width="1.1796875" style="2" customWidth="1"/>
    <col min="18" max="16384" width="8.1796875" style="2"/>
  </cols>
  <sheetData>
    <row r="1" spans="1:19" x14ac:dyDescent="0.3">
      <c r="A1" s="1" t="s">
        <v>104</v>
      </c>
      <c r="D1" s="2" t="s">
        <v>105</v>
      </c>
    </row>
    <row r="2" spans="1:19" x14ac:dyDescent="0.3">
      <c r="A2" s="1" t="s">
        <v>106</v>
      </c>
      <c r="C2" s="3"/>
    </row>
    <row r="3" spans="1:19" x14ac:dyDescent="0.3">
      <c r="D3" s="196"/>
      <c r="E3" s="197"/>
      <c r="F3" s="197"/>
      <c r="N3" s="198" t="s">
        <v>107</v>
      </c>
      <c r="O3" s="198"/>
      <c r="P3" s="198"/>
    </row>
    <row r="4" spans="1:19" x14ac:dyDescent="0.3">
      <c r="D4" s="4"/>
      <c r="E4" s="4"/>
      <c r="F4" s="4"/>
      <c r="N4" s="5"/>
      <c r="O4" s="5"/>
      <c r="P4" s="5"/>
    </row>
    <row r="5" spans="1:19" ht="14.5" thickBot="1" x14ac:dyDescent="0.35">
      <c r="B5" s="6"/>
      <c r="C5" s="6"/>
      <c r="D5" s="195" t="s">
        <v>98</v>
      </c>
      <c r="E5" s="195"/>
      <c r="F5" s="195"/>
      <c r="N5" s="199" t="s">
        <v>98</v>
      </c>
      <c r="O5" s="200"/>
      <c r="P5" s="200"/>
    </row>
    <row r="6" spans="1:19" hidden="1" x14ac:dyDescent="0.3">
      <c r="B6" s="6" t="s">
        <v>108</v>
      </c>
      <c r="C6" s="6"/>
      <c r="D6" s="7"/>
      <c r="E6" s="8"/>
      <c r="F6" s="8"/>
      <c r="N6" s="9"/>
      <c r="O6" s="4"/>
      <c r="P6" s="4"/>
    </row>
    <row r="7" spans="1:19" ht="14.5" thickBot="1" x14ac:dyDescent="0.35">
      <c r="B7" s="10" t="s">
        <v>108</v>
      </c>
      <c r="C7" s="6"/>
      <c r="D7" s="11">
        <v>2023</v>
      </c>
      <c r="E7" s="8"/>
      <c r="F7" s="11">
        <v>2022</v>
      </c>
      <c r="N7" s="12">
        <v>2022</v>
      </c>
      <c r="O7" s="4"/>
      <c r="P7" s="12">
        <v>2021</v>
      </c>
    </row>
    <row r="8" spans="1:19" x14ac:dyDescent="0.3">
      <c r="B8" s="10"/>
      <c r="C8" s="10"/>
      <c r="D8" s="6"/>
      <c r="E8" s="6"/>
      <c r="F8" s="6"/>
    </row>
    <row r="9" spans="1:19" x14ac:dyDescent="0.3">
      <c r="B9" s="6" t="s">
        <v>109</v>
      </c>
      <c r="C9" s="6"/>
      <c r="D9" s="13">
        <f>IS!C28</f>
        <v>-2116</v>
      </c>
      <c r="E9" s="14"/>
      <c r="F9" s="13">
        <f>IS!E28</f>
        <v>-2815</v>
      </c>
      <c r="G9" s="15">
        <f>D9-F9</f>
        <v>699</v>
      </c>
      <c r="H9" s="15"/>
      <c r="I9" s="15" t="e">
        <f>#REF!-#REF!</f>
        <v>#REF!</v>
      </c>
      <c r="J9" s="115"/>
      <c r="K9" s="115"/>
      <c r="L9" s="115"/>
      <c r="M9" s="16"/>
      <c r="N9" s="17">
        <f>D9-D23-D37-D49</f>
        <v>0</v>
      </c>
      <c r="P9" s="17">
        <f>F9-F23-F37-F49</f>
        <v>0</v>
      </c>
      <c r="Q9" s="117"/>
      <c r="R9" s="117"/>
      <c r="S9" s="117"/>
    </row>
    <row r="10" spans="1:19" x14ac:dyDescent="0.3">
      <c r="B10" s="6"/>
      <c r="C10" s="6" t="s">
        <v>14</v>
      </c>
      <c r="D10" s="14">
        <f>IS!C23</f>
        <v>218</v>
      </c>
      <c r="E10" s="14"/>
      <c r="F10" s="14">
        <v>475</v>
      </c>
      <c r="G10" s="15">
        <f>D10-F10</f>
        <v>-257</v>
      </c>
      <c r="H10" s="15"/>
      <c r="I10" s="15" t="e">
        <f>#REF!-#REF!</f>
        <v>#REF!</v>
      </c>
      <c r="J10" s="15"/>
      <c r="K10" s="15"/>
      <c r="L10" s="115"/>
      <c r="M10" s="117"/>
      <c r="N10" s="17">
        <f>D10-D24-D50</f>
        <v>0</v>
      </c>
      <c r="P10" s="17">
        <f>F10-F24-F50</f>
        <v>0</v>
      </c>
      <c r="Q10" s="117"/>
      <c r="R10" s="117"/>
      <c r="S10" s="117"/>
    </row>
    <row r="11" spans="1:19" x14ac:dyDescent="0.3">
      <c r="B11" s="6"/>
      <c r="C11" s="6" t="s">
        <v>11</v>
      </c>
      <c r="D11" s="18">
        <f>IS!C18</f>
        <v>63</v>
      </c>
      <c r="E11" s="14"/>
      <c r="F11" s="18">
        <v>3</v>
      </c>
      <c r="G11" s="15">
        <f t="shared" ref="G11:G16" si="0">D11-F11</f>
        <v>60</v>
      </c>
      <c r="H11" s="15"/>
      <c r="I11" s="15" t="e">
        <f>#REF!-#REF!</f>
        <v>#REF!</v>
      </c>
      <c r="J11" s="15"/>
      <c r="K11" s="15"/>
      <c r="L11" s="15"/>
      <c r="M11" s="117"/>
      <c r="N11" s="17">
        <f>D11-D25-D51</f>
        <v>0</v>
      </c>
      <c r="O11" s="15"/>
      <c r="P11" s="17">
        <f>F11-F25-F51</f>
        <v>0</v>
      </c>
      <c r="Q11" s="117"/>
      <c r="R11" s="117"/>
      <c r="S11" s="117"/>
    </row>
    <row r="12" spans="1:19" x14ac:dyDescent="0.3">
      <c r="B12" s="6"/>
      <c r="C12" s="6" t="s">
        <v>110</v>
      </c>
      <c r="D12" s="14">
        <v>1091</v>
      </c>
      <c r="E12" s="14"/>
      <c r="F12" s="14">
        <v>873</v>
      </c>
      <c r="G12" s="15">
        <f t="shared" si="0"/>
        <v>218</v>
      </c>
      <c r="H12" s="15"/>
      <c r="I12" s="15" t="e">
        <f>#REF!-#REF!</f>
        <v>#REF!</v>
      </c>
      <c r="J12" s="15"/>
      <c r="K12" s="15"/>
      <c r="L12" s="15"/>
      <c r="M12" s="117"/>
      <c r="N12" s="17">
        <f>D12-D26-D38-D52</f>
        <v>0</v>
      </c>
      <c r="P12" s="17">
        <f>F12-F26-F38-F52</f>
        <v>0</v>
      </c>
      <c r="Q12" s="117"/>
      <c r="R12" s="117"/>
      <c r="S12" s="117"/>
    </row>
    <row r="13" spans="1:19" x14ac:dyDescent="0.3">
      <c r="B13" s="6"/>
      <c r="C13" s="6" t="s">
        <v>119</v>
      </c>
      <c r="D13" s="14">
        <v>580</v>
      </c>
      <c r="E13" s="14"/>
      <c r="F13" s="14">
        <v>0</v>
      </c>
      <c r="G13" s="15"/>
      <c r="H13" s="15"/>
      <c r="I13" s="15"/>
      <c r="J13" s="15"/>
      <c r="K13" s="15"/>
      <c r="L13" s="15"/>
      <c r="M13" s="117"/>
      <c r="N13" s="17">
        <f>D13-D27-D39-D53</f>
        <v>0</v>
      </c>
      <c r="P13" s="17">
        <f>F13-F27-F39-F53</f>
        <v>0</v>
      </c>
      <c r="Q13" s="117"/>
      <c r="R13" s="117"/>
      <c r="S13" s="117"/>
    </row>
    <row r="14" spans="1:19" x14ac:dyDescent="0.3">
      <c r="B14" s="6"/>
      <c r="C14" s="6" t="s">
        <v>111</v>
      </c>
      <c r="D14" s="14">
        <v>962</v>
      </c>
      <c r="E14" s="14"/>
      <c r="F14" s="14">
        <v>537</v>
      </c>
      <c r="G14" s="15">
        <f t="shared" si="0"/>
        <v>425</v>
      </c>
      <c r="H14" s="15"/>
      <c r="I14" s="15" t="e">
        <f>#REF!-#REF!</f>
        <v>#REF!</v>
      </c>
      <c r="J14" s="15"/>
      <c r="K14" s="15"/>
      <c r="L14" s="15"/>
      <c r="M14" s="117"/>
      <c r="N14" s="17">
        <f>D14-D28-D40-D54</f>
        <v>0</v>
      </c>
      <c r="P14" s="17">
        <f>F14-F28-F40-F54</f>
        <v>0</v>
      </c>
      <c r="Q14" s="117"/>
      <c r="R14" s="117"/>
      <c r="S14" s="117"/>
    </row>
    <row r="15" spans="1:19" ht="14.5" thickBot="1" x14ac:dyDescent="0.35">
      <c r="B15" s="6"/>
      <c r="C15" s="6" t="s">
        <v>53</v>
      </c>
      <c r="D15" s="19">
        <v>3</v>
      </c>
      <c r="E15" s="14"/>
      <c r="F15" s="19">
        <v>-75</v>
      </c>
      <c r="G15" s="15">
        <f t="shared" si="0"/>
        <v>78</v>
      </c>
      <c r="H15" s="15"/>
      <c r="I15" s="15" t="e">
        <f>#REF!-#REF!</f>
        <v>#REF!</v>
      </c>
      <c r="J15" s="15"/>
      <c r="K15" s="15"/>
      <c r="L15" s="15"/>
      <c r="M15" s="117"/>
      <c r="N15" s="17">
        <f>D15-D29-D41</f>
        <v>0</v>
      </c>
      <c r="P15" s="17">
        <f>F15-F29-F41</f>
        <v>0</v>
      </c>
      <c r="Q15" s="117"/>
      <c r="R15" s="117"/>
      <c r="S15" s="117"/>
    </row>
    <row r="16" spans="1:19" ht="14.5" thickBot="1" x14ac:dyDescent="0.35">
      <c r="B16" s="6" t="s">
        <v>126</v>
      </c>
      <c r="C16" s="6"/>
      <c r="D16" s="20">
        <f>SUM(D9:D15)</f>
        <v>801</v>
      </c>
      <c r="E16" s="14"/>
      <c r="F16" s="21">
        <f>SUM(F9:F15)</f>
        <v>-1002</v>
      </c>
      <c r="G16" s="15">
        <f t="shared" si="0"/>
        <v>1803</v>
      </c>
      <c r="H16" s="15"/>
      <c r="I16" s="15" t="e">
        <f>#REF!-#REF!</f>
        <v>#REF!</v>
      </c>
      <c r="J16" s="115"/>
      <c r="K16" s="115"/>
      <c r="L16" s="115"/>
      <c r="N16" s="17">
        <f>E16-E30-E42-E55</f>
        <v>0</v>
      </c>
      <c r="P16" s="17">
        <f>F16-F30-F42-F55</f>
        <v>0</v>
      </c>
      <c r="Q16" s="117"/>
      <c r="R16" s="117"/>
      <c r="S16" s="117"/>
    </row>
    <row r="17" spans="2:19" ht="14.5" thickTop="1" x14ac:dyDescent="0.3">
      <c r="B17" s="6"/>
      <c r="C17" s="6"/>
      <c r="D17" s="22"/>
      <c r="E17" s="6"/>
      <c r="F17" s="22"/>
      <c r="M17" s="115"/>
      <c r="N17" s="117"/>
      <c r="O17" s="117"/>
      <c r="P17" s="117"/>
      <c r="Q17" s="117"/>
      <c r="R17" s="117"/>
      <c r="S17" s="117"/>
    </row>
    <row r="18" spans="2:19" x14ac:dyDescent="0.3">
      <c r="C18" s="10"/>
      <c r="D18" s="10"/>
      <c r="E18" s="10"/>
      <c r="F18" s="10"/>
      <c r="M18" s="115"/>
      <c r="N18" s="117"/>
      <c r="O18" s="117"/>
      <c r="P18" s="117"/>
      <c r="Q18" s="117"/>
      <c r="R18" s="117"/>
      <c r="S18" s="117"/>
    </row>
    <row r="19" spans="2:19" x14ac:dyDescent="0.3">
      <c r="B19" s="6"/>
      <c r="C19" s="6"/>
      <c r="D19" s="195" t="s">
        <v>98</v>
      </c>
      <c r="E19" s="195"/>
      <c r="F19" s="195"/>
      <c r="M19" s="115"/>
      <c r="N19" s="117"/>
      <c r="O19" s="117"/>
      <c r="P19" s="117"/>
      <c r="Q19" s="117"/>
      <c r="R19" s="117"/>
      <c r="S19" s="117"/>
    </row>
    <row r="20" spans="2:19" ht="14.15" hidden="1" customHeight="1" x14ac:dyDescent="0.3">
      <c r="B20" s="6"/>
      <c r="C20" s="6"/>
      <c r="D20" s="7"/>
      <c r="E20" s="8"/>
      <c r="F20" s="8"/>
      <c r="M20" s="115"/>
      <c r="N20" s="117"/>
      <c r="O20" s="117"/>
      <c r="P20" s="117"/>
      <c r="Q20" s="117"/>
      <c r="R20" s="117"/>
      <c r="S20" s="117"/>
    </row>
    <row r="21" spans="2:19" ht="14.5" thickBot="1" x14ac:dyDescent="0.35">
      <c r="B21" s="10" t="s">
        <v>112</v>
      </c>
      <c r="C21" s="6"/>
      <c r="D21" s="11">
        <v>2023</v>
      </c>
      <c r="E21" s="8"/>
      <c r="F21" s="11">
        <v>2022</v>
      </c>
      <c r="M21" s="115"/>
      <c r="N21" s="117"/>
      <c r="O21" s="117"/>
      <c r="P21" s="117"/>
      <c r="Q21" s="117"/>
      <c r="R21" s="117"/>
      <c r="S21" s="117"/>
    </row>
    <row r="22" spans="2:19" x14ac:dyDescent="0.3">
      <c r="B22" s="10"/>
      <c r="C22" s="10"/>
      <c r="D22" s="6"/>
      <c r="E22" s="6"/>
      <c r="F22" s="6"/>
      <c r="M22" s="115"/>
      <c r="N22" s="117"/>
      <c r="O22" s="117"/>
      <c r="P22" s="117"/>
      <c r="Q22" s="117"/>
      <c r="R22" s="117"/>
      <c r="S22" s="117"/>
    </row>
    <row r="23" spans="2:19" x14ac:dyDescent="0.3">
      <c r="B23" s="6" t="s">
        <v>113</v>
      </c>
      <c r="C23" s="6"/>
      <c r="D23" s="13">
        <v>-641</v>
      </c>
      <c r="E23" s="14"/>
      <c r="F23" s="13">
        <v>763</v>
      </c>
      <c r="G23" s="15"/>
      <c r="H23" s="15"/>
      <c r="I23" s="15" t="e">
        <f>#REF!-#REF!</f>
        <v>#REF!</v>
      </c>
      <c r="J23" s="115"/>
      <c r="K23" s="115"/>
      <c r="L23" s="115"/>
      <c r="M23" s="16"/>
      <c r="N23" s="116"/>
      <c r="O23" s="117"/>
      <c r="P23" s="117"/>
      <c r="Q23" s="117"/>
      <c r="R23" s="117"/>
      <c r="S23" s="117"/>
    </row>
    <row r="24" spans="2:19" x14ac:dyDescent="0.3">
      <c r="B24" s="6"/>
      <c r="C24" s="6" t="s">
        <v>14</v>
      </c>
      <c r="D24" s="18">
        <f>155+60</f>
        <v>215</v>
      </c>
      <c r="E24" s="14"/>
      <c r="F24" s="14">
        <v>533</v>
      </c>
      <c r="G24" s="15"/>
      <c r="H24" s="15"/>
      <c r="I24" s="15" t="e">
        <f>#REF!-#REF!</f>
        <v>#REF!</v>
      </c>
      <c r="J24" s="15"/>
      <c r="K24" s="15"/>
      <c r="L24" s="115"/>
      <c r="M24" s="115"/>
      <c r="N24" s="117"/>
      <c r="O24" s="117"/>
      <c r="P24" s="117"/>
      <c r="Q24" s="117"/>
      <c r="R24" s="117"/>
      <c r="S24" s="117"/>
    </row>
    <row r="25" spans="2:19" x14ac:dyDescent="0.3">
      <c r="B25" s="6"/>
      <c r="C25" s="6" t="s">
        <v>11</v>
      </c>
      <c r="D25" s="18">
        <v>62</v>
      </c>
      <c r="E25" s="14"/>
      <c r="F25" s="14">
        <v>3</v>
      </c>
      <c r="G25" s="15"/>
      <c r="H25" s="15"/>
      <c r="I25" s="15" t="e">
        <f>#REF!-#REF!</f>
        <v>#REF!</v>
      </c>
      <c r="J25" s="15"/>
      <c r="K25" s="15"/>
      <c r="L25" s="116"/>
      <c r="M25" s="115"/>
      <c r="N25" s="117"/>
      <c r="O25" s="117"/>
      <c r="P25" s="117"/>
      <c r="Q25" s="117"/>
      <c r="R25" s="117"/>
      <c r="S25" s="117"/>
    </row>
    <row r="26" spans="2:19" x14ac:dyDescent="0.3">
      <c r="B26" s="6"/>
      <c r="C26" s="6" t="s">
        <v>110</v>
      </c>
      <c r="D26" s="18">
        <v>225</v>
      </c>
      <c r="E26" s="14"/>
      <c r="F26" s="14">
        <v>224</v>
      </c>
      <c r="G26" s="15"/>
      <c r="H26" s="15"/>
      <c r="I26" s="15" t="e">
        <f>#REF!-#REF!</f>
        <v>#REF!</v>
      </c>
      <c r="J26" s="15"/>
      <c r="K26" s="15"/>
      <c r="L26" s="116"/>
      <c r="M26" s="115"/>
      <c r="N26" s="117"/>
      <c r="O26" s="117"/>
      <c r="P26" s="117"/>
      <c r="Q26" s="117"/>
      <c r="R26" s="117"/>
      <c r="S26" s="117"/>
    </row>
    <row r="27" spans="2:19" x14ac:dyDescent="0.3">
      <c r="B27" s="6"/>
      <c r="C27" s="6" t="s">
        <v>119</v>
      </c>
      <c r="D27" s="18">
        <v>33</v>
      </c>
      <c r="E27" s="14"/>
      <c r="F27" s="14">
        <v>0</v>
      </c>
      <c r="G27" s="15"/>
      <c r="H27" s="15"/>
      <c r="I27" s="15"/>
      <c r="J27" s="15"/>
      <c r="K27" s="15"/>
      <c r="L27" s="116"/>
      <c r="M27" s="115"/>
      <c r="N27" s="117"/>
      <c r="O27" s="117"/>
      <c r="P27" s="117"/>
      <c r="Q27" s="117"/>
      <c r="R27" s="117"/>
      <c r="S27" s="117"/>
    </row>
    <row r="28" spans="2:19" x14ac:dyDescent="0.3">
      <c r="B28" s="6"/>
      <c r="C28" s="6" t="s">
        <v>111</v>
      </c>
      <c r="D28" s="18">
        <v>806</v>
      </c>
      <c r="E28" s="14"/>
      <c r="F28" s="14">
        <v>371</v>
      </c>
      <c r="G28" s="15"/>
      <c r="H28" s="15"/>
      <c r="I28" s="15" t="e">
        <f>#REF!-#REF!</f>
        <v>#REF!</v>
      </c>
      <c r="J28" s="15"/>
      <c r="K28" s="15"/>
      <c r="L28" s="116"/>
      <c r="M28" s="115"/>
      <c r="N28" s="117"/>
      <c r="O28" s="117"/>
      <c r="P28" s="117"/>
      <c r="Q28" s="117"/>
      <c r="R28" s="117"/>
      <c r="S28" s="117"/>
    </row>
    <row r="29" spans="2:19" ht="14.5" thickBot="1" x14ac:dyDescent="0.35">
      <c r="B29" s="6"/>
      <c r="C29" s="6" t="s">
        <v>53</v>
      </c>
      <c r="D29" s="19">
        <v>3</v>
      </c>
      <c r="E29" s="14"/>
      <c r="F29" s="23">
        <v>0</v>
      </c>
      <c r="G29" s="15"/>
      <c r="H29" s="15"/>
      <c r="I29" s="15" t="e">
        <f>#REF!-#REF!</f>
        <v>#REF!</v>
      </c>
      <c r="J29" s="15"/>
      <c r="K29" s="15"/>
      <c r="L29" s="116"/>
      <c r="M29" s="115"/>
      <c r="N29" s="117"/>
      <c r="O29" s="117"/>
      <c r="P29" s="117"/>
      <c r="Q29" s="117"/>
      <c r="R29" s="117"/>
      <c r="S29" s="117"/>
    </row>
    <row r="30" spans="2:19" ht="14.5" thickBot="1" x14ac:dyDescent="0.35">
      <c r="B30" s="6" t="s">
        <v>127</v>
      </c>
      <c r="C30" s="6"/>
      <c r="D30" s="20">
        <f>SUM(D23:D29)</f>
        <v>703</v>
      </c>
      <c r="E30" s="14"/>
      <c r="F30" s="21">
        <f>SUM(F23:F29)</f>
        <v>1894</v>
      </c>
      <c r="G30" s="15">
        <f t="shared" ref="G30" si="1">D30-F30</f>
        <v>-1191</v>
      </c>
      <c r="H30" s="15"/>
      <c r="I30" s="15" t="e">
        <f>#REF!-#REF!</f>
        <v>#REF!</v>
      </c>
      <c r="J30" s="115"/>
      <c r="K30" s="115"/>
      <c r="L30" s="115"/>
      <c r="N30" s="16"/>
      <c r="O30" s="117"/>
      <c r="P30" s="117"/>
      <c r="Q30" s="117"/>
      <c r="R30" s="117"/>
      <c r="S30" s="117"/>
    </row>
    <row r="31" spans="2:19" ht="14.5" thickTop="1" x14ac:dyDescent="0.3">
      <c r="B31" s="6"/>
      <c r="C31" s="6"/>
      <c r="D31" s="6"/>
      <c r="E31" s="6"/>
      <c r="F31" s="6"/>
      <c r="L31" s="116"/>
      <c r="M31" s="115"/>
      <c r="N31" s="117"/>
      <c r="O31" s="117"/>
      <c r="P31" s="117"/>
      <c r="Q31" s="117"/>
      <c r="R31" s="117"/>
      <c r="S31" s="117"/>
    </row>
    <row r="32" spans="2:19" x14ac:dyDescent="0.3">
      <c r="C32" s="10"/>
      <c r="D32" s="10"/>
      <c r="E32" s="10"/>
      <c r="F32" s="10"/>
      <c r="L32" s="116"/>
      <c r="M32" s="115"/>
      <c r="N32" s="117"/>
      <c r="O32" s="117"/>
      <c r="P32" s="117"/>
      <c r="Q32" s="117"/>
      <c r="R32" s="117"/>
      <c r="S32" s="117"/>
    </row>
    <row r="33" spans="2:19" x14ac:dyDescent="0.3">
      <c r="B33" s="6"/>
      <c r="C33" s="6"/>
      <c r="D33" s="195" t="s">
        <v>98</v>
      </c>
      <c r="E33" s="195"/>
      <c r="F33" s="195"/>
      <c r="L33" s="116"/>
      <c r="M33" s="115"/>
      <c r="N33" s="117"/>
      <c r="O33" s="117"/>
      <c r="P33" s="117"/>
      <c r="Q33" s="117"/>
      <c r="R33" s="117"/>
      <c r="S33" s="117"/>
    </row>
    <row r="34" spans="2:19" ht="14.15" hidden="1" customHeight="1" x14ac:dyDescent="0.3">
      <c r="B34" s="6"/>
      <c r="C34" s="6"/>
      <c r="D34" s="7"/>
      <c r="E34" s="8"/>
      <c r="F34" s="8"/>
      <c r="L34" s="116"/>
      <c r="M34" s="115"/>
      <c r="N34" s="117"/>
      <c r="O34" s="117"/>
      <c r="P34" s="117"/>
      <c r="Q34" s="117"/>
      <c r="R34" s="117"/>
      <c r="S34" s="117"/>
    </row>
    <row r="35" spans="2:19" ht="14.5" thickBot="1" x14ac:dyDescent="0.35">
      <c r="B35" s="10" t="s">
        <v>114</v>
      </c>
      <c r="C35" s="6"/>
      <c r="D35" s="11">
        <v>2023</v>
      </c>
      <c r="E35" s="8"/>
      <c r="F35" s="11">
        <v>2022</v>
      </c>
      <c r="L35" s="116"/>
      <c r="M35" s="115"/>
      <c r="N35" s="117"/>
      <c r="O35" s="117"/>
      <c r="P35" s="117"/>
      <c r="Q35" s="117"/>
      <c r="R35" s="117"/>
      <c r="S35" s="117"/>
    </row>
    <row r="36" spans="2:19" x14ac:dyDescent="0.3">
      <c r="B36" s="10"/>
      <c r="C36" s="10"/>
      <c r="D36" s="6"/>
      <c r="E36" s="6"/>
      <c r="F36" s="6"/>
      <c r="L36" s="116"/>
      <c r="M36" s="115"/>
      <c r="N36" s="117"/>
      <c r="O36" s="117"/>
      <c r="P36" s="117"/>
      <c r="Q36" s="117"/>
      <c r="R36" s="117"/>
      <c r="S36" s="117"/>
    </row>
    <row r="37" spans="2:19" x14ac:dyDescent="0.3">
      <c r="B37" s="6" t="s">
        <v>115</v>
      </c>
      <c r="C37" s="6"/>
      <c r="D37" s="13">
        <v>14</v>
      </c>
      <c r="E37" s="14"/>
      <c r="F37" s="13">
        <v>-785</v>
      </c>
      <c r="G37" s="15"/>
      <c r="H37" s="15"/>
      <c r="I37" s="15" t="e">
        <f>#REF!-#REF!</f>
        <v>#REF!</v>
      </c>
      <c r="J37" s="115"/>
      <c r="K37" s="115"/>
      <c r="L37" s="116"/>
      <c r="M37" s="16"/>
      <c r="N37" s="115"/>
      <c r="O37" s="117"/>
      <c r="P37" s="117"/>
      <c r="Q37" s="117"/>
      <c r="R37" s="117"/>
      <c r="S37" s="117"/>
    </row>
    <row r="38" spans="2:19" x14ac:dyDescent="0.3">
      <c r="B38" s="6"/>
      <c r="C38" s="6" t="s">
        <v>110</v>
      </c>
      <c r="D38" s="14">
        <v>162</v>
      </c>
      <c r="E38" s="14"/>
      <c r="F38" s="14">
        <v>41</v>
      </c>
      <c r="G38" s="15"/>
      <c r="H38" s="15"/>
      <c r="I38" s="15" t="e">
        <f>#REF!-#REF!</f>
        <v>#REF!</v>
      </c>
      <c r="J38" s="15"/>
      <c r="K38" s="15"/>
      <c r="L38" s="116"/>
      <c r="M38" s="115"/>
      <c r="N38" s="117"/>
      <c r="O38" s="117"/>
      <c r="P38" s="117"/>
      <c r="Q38" s="117"/>
      <c r="R38" s="117"/>
      <c r="S38" s="117"/>
    </row>
    <row r="39" spans="2:19" x14ac:dyDescent="0.3">
      <c r="B39" s="6"/>
      <c r="C39" s="6" t="s">
        <v>119</v>
      </c>
      <c r="D39" s="114">
        <v>6</v>
      </c>
      <c r="E39" s="14"/>
      <c r="F39" s="14">
        <v>0</v>
      </c>
      <c r="G39" s="15"/>
      <c r="H39" s="15"/>
      <c r="I39" s="15"/>
      <c r="J39" s="15"/>
      <c r="K39" s="15"/>
      <c r="L39" s="116"/>
      <c r="M39" s="115"/>
      <c r="N39" s="117"/>
      <c r="O39" s="117"/>
      <c r="P39" s="117"/>
      <c r="Q39" s="117"/>
      <c r="R39" s="117"/>
      <c r="S39" s="117"/>
    </row>
    <row r="40" spans="2:19" x14ac:dyDescent="0.3">
      <c r="B40" s="6"/>
      <c r="C40" s="6" t="s">
        <v>111</v>
      </c>
      <c r="D40" s="114">
        <v>58</v>
      </c>
      <c r="E40" s="14"/>
      <c r="F40" s="14">
        <v>49</v>
      </c>
      <c r="G40" s="15"/>
      <c r="H40" s="15"/>
      <c r="I40" s="15" t="e">
        <f>#REF!-#REF!</f>
        <v>#REF!</v>
      </c>
      <c r="J40" s="15"/>
      <c r="K40" s="15"/>
      <c r="L40" s="116"/>
      <c r="M40" s="115"/>
      <c r="N40" s="117"/>
      <c r="O40" s="117"/>
      <c r="P40" s="117"/>
      <c r="Q40" s="117"/>
      <c r="R40" s="117"/>
      <c r="S40" s="117"/>
    </row>
    <row r="41" spans="2:19" ht="14.5" thickBot="1" x14ac:dyDescent="0.35">
      <c r="B41" s="6"/>
      <c r="C41" s="6" t="s">
        <v>53</v>
      </c>
      <c r="D41" s="18">
        <v>0</v>
      </c>
      <c r="E41" s="14"/>
      <c r="F41" s="23">
        <v>-75</v>
      </c>
      <c r="G41" s="15"/>
      <c r="H41" s="15"/>
      <c r="I41" s="15" t="e">
        <f>#REF!-#REF!</f>
        <v>#REF!</v>
      </c>
      <c r="J41" s="15"/>
      <c r="K41" s="15"/>
      <c r="L41" s="116"/>
      <c r="M41" s="115"/>
      <c r="N41" s="117"/>
      <c r="O41" s="117"/>
      <c r="P41" s="117"/>
      <c r="Q41" s="117"/>
      <c r="R41" s="117"/>
      <c r="S41" s="117"/>
    </row>
    <row r="42" spans="2:19" ht="14.5" thickBot="1" x14ac:dyDescent="0.35">
      <c r="B42" s="6" t="s">
        <v>128</v>
      </c>
      <c r="C42" s="6"/>
      <c r="D42" s="20">
        <f>SUM(D37:D41)</f>
        <v>240</v>
      </c>
      <c r="E42" s="14"/>
      <c r="F42" s="20">
        <f>SUM(F37:F41)</f>
        <v>-770</v>
      </c>
      <c r="G42" s="15">
        <f t="shared" ref="G42" si="2">D42-F42</f>
        <v>1010</v>
      </c>
      <c r="H42" s="15"/>
      <c r="I42" s="15" t="e">
        <f>#REF!-#REF!</f>
        <v>#REF!</v>
      </c>
      <c r="J42" s="115"/>
      <c r="K42" s="115"/>
      <c r="L42" s="115"/>
      <c r="N42" s="16"/>
      <c r="O42" s="117"/>
      <c r="P42" s="117"/>
      <c r="Q42" s="117"/>
      <c r="R42" s="117"/>
      <c r="S42" s="117"/>
    </row>
    <row r="43" spans="2:19" ht="14.5" thickTop="1" x14ac:dyDescent="0.3">
      <c r="B43" s="6"/>
      <c r="C43" s="6"/>
      <c r="D43" s="6"/>
      <c r="E43" s="6"/>
      <c r="F43" s="6"/>
      <c r="L43" s="116"/>
      <c r="M43" s="115"/>
      <c r="N43" s="117"/>
      <c r="O43" s="117"/>
      <c r="P43" s="117"/>
      <c r="Q43" s="117"/>
      <c r="R43" s="117"/>
      <c r="S43" s="117"/>
    </row>
    <row r="44" spans="2:19" x14ac:dyDescent="0.3">
      <c r="C44" s="10"/>
      <c r="D44" s="10"/>
      <c r="E44" s="10"/>
      <c r="F44" s="10"/>
      <c r="L44" s="116"/>
      <c r="M44" s="115"/>
      <c r="N44" s="117"/>
      <c r="O44" s="117"/>
      <c r="P44" s="117"/>
      <c r="Q44" s="117"/>
      <c r="R44" s="117"/>
      <c r="S44" s="117"/>
    </row>
    <row r="45" spans="2:19" x14ac:dyDescent="0.3">
      <c r="B45" s="6"/>
      <c r="C45" s="6"/>
      <c r="D45" s="195" t="s">
        <v>98</v>
      </c>
      <c r="E45" s="195"/>
      <c r="F45" s="195"/>
      <c r="L45" s="116"/>
      <c r="M45" s="115"/>
      <c r="N45" s="117"/>
      <c r="O45" s="117"/>
      <c r="P45" s="117"/>
      <c r="Q45" s="117"/>
      <c r="R45" s="117"/>
      <c r="S45" s="117"/>
    </row>
    <row r="46" spans="2:19" ht="14.15" hidden="1" customHeight="1" x14ac:dyDescent="0.3">
      <c r="B46" s="6"/>
      <c r="C46" s="6"/>
      <c r="D46" s="7"/>
      <c r="E46" s="8"/>
      <c r="F46" s="8"/>
      <c r="L46" s="116"/>
      <c r="M46" s="115"/>
      <c r="N46" s="117"/>
      <c r="O46" s="117"/>
      <c r="P46" s="117"/>
      <c r="Q46" s="117"/>
      <c r="R46" s="117"/>
      <c r="S46" s="117"/>
    </row>
    <row r="47" spans="2:19" ht="14.5" thickBot="1" x14ac:dyDescent="0.35">
      <c r="B47" s="10" t="s">
        <v>116</v>
      </c>
      <c r="C47" s="6"/>
      <c r="D47" s="11">
        <v>2023</v>
      </c>
      <c r="E47" s="8"/>
      <c r="F47" s="11">
        <v>2022</v>
      </c>
      <c r="L47" s="116"/>
      <c r="M47" s="115"/>
      <c r="N47" s="117"/>
      <c r="O47" s="117"/>
      <c r="P47" s="117"/>
      <c r="Q47" s="117"/>
      <c r="R47" s="117"/>
      <c r="S47" s="117"/>
    </row>
    <row r="48" spans="2:19" x14ac:dyDescent="0.3">
      <c r="B48" s="10"/>
      <c r="C48" s="10"/>
      <c r="D48" s="6"/>
      <c r="E48" s="6"/>
      <c r="F48" s="6"/>
      <c r="L48" s="116"/>
      <c r="M48" s="115"/>
      <c r="N48" s="117"/>
      <c r="O48" s="117"/>
      <c r="P48" s="117"/>
      <c r="Q48" s="117"/>
      <c r="R48" s="117"/>
      <c r="S48" s="117"/>
    </row>
    <row r="49" spans="2:19" x14ac:dyDescent="0.3">
      <c r="B49" s="6" t="s">
        <v>117</v>
      </c>
      <c r="C49" s="6"/>
      <c r="D49" s="13">
        <v>-1489</v>
      </c>
      <c r="E49" s="14"/>
      <c r="F49" s="24">
        <v>-2793</v>
      </c>
      <c r="G49" s="17"/>
      <c r="H49" s="17"/>
      <c r="I49" s="17" t="e">
        <f>#REF!-#REF!</f>
        <v>#REF!</v>
      </c>
      <c r="J49" s="115"/>
      <c r="K49" s="115"/>
      <c r="L49" s="116"/>
      <c r="M49" s="16"/>
      <c r="N49" s="115"/>
      <c r="O49" s="117"/>
      <c r="P49" s="117"/>
      <c r="Q49" s="117"/>
      <c r="R49" s="117"/>
      <c r="S49" s="117"/>
    </row>
    <row r="50" spans="2:19" x14ac:dyDescent="0.3">
      <c r="B50" s="6"/>
      <c r="C50" s="6" t="s">
        <v>14</v>
      </c>
      <c r="D50" s="18">
        <v>3</v>
      </c>
      <c r="E50" s="14"/>
      <c r="F50" s="14">
        <v>-58</v>
      </c>
      <c r="G50" s="15"/>
      <c r="H50" s="15"/>
      <c r="I50" s="15" t="e">
        <f>#REF!-#REF!</f>
        <v>#REF!</v>
      </c>
      <c r="J50" s="15"/>
      <c r="K50" s="15"/>
      <c r="L50" s="115"/>
      <c r="M50" s="115"/>
      <c r="N50" s="117"/>
      <c r="O50" s="117"/>
      <c r="P50" s="117"/>
      <c r="Q50" s="117"/>
      <c r="R50" s="117"/>
      <c r="S50" s="117"/>
    </row>
    <row r="51" spans="2:19" x14ac:dyDescent="0.3">
      <c r="B51" s="6"/>
      <c r="C51" s="6" t="s">
        <v>11</v>
      </c>
      <c r="D51" s="18">
        <v>1</v>
      </c>
      <c r="E51" s="14"/>
      <c r="F51" s="14">
        <v>0</v>
      </c>
      <c r="G51" s="15"/>
      <c r="H51" s="15"/>
      <c r="I51" s="15" t="e">
        <f>#REF!-#REF!</f>
        <v>#REF!</v>
      </c>
      <c r="J51" s="15"/>
      <c r="K51" s="15"/>
      <c r="L51" s="116"/>
      <c r="M51" s="115"/>
      <c r="N51" s="117"/>
      <c r="O51" s="117"/>
      <c r="P51" s="117"/>
      <c r="Q51" s="117"/>
      <c r="R51" s="117"/>
      <c r="S51" s="117"/>
    </row>
    <row r="52" spans="2:19" x14ac:dyDescent="0.3">
      <c r="B52" s="6"/>
      <c r="C52" s="6" t="s">
        <v>110</v>
      </c>
      <c r="D52" s="18">
        <v>704</v>
      </c>
      <c r="E52" s="14"/>
      <c r="F52" s="14">
        <v>608</v>
      </c>
      <c r="G52" s="15"/>
      <c r="H52" s="15"/>
      <c r="I52" s="15" t="e">
        <f>#REF!-#REF!</f>
        <v>#REF!</v>
      </c>
      <c r="J52" s="15"/>
      <c r="K52" s="15"/>
      <c r="L52" s="15"/>
      <c r="M52" s="115"/>
      <c r="N52" s="117"/>
      <c r="O52" s="117"/>
      <c r="P52" s="117"/>
      <c r="Q52" s="117"/>
      <c r="R52" s="117"/>
      <c r="S52" s="117"/>
    </row>
    <row r="53" spans="2:19" x14ac:dyDescent="0.3">
      <c r="B53" s="6"/>
      <c r="C53" s="6" t="s">
        <v>119</v>
      </c>
      <c r="D53" s="18">
        <f>452+89</f>
        <v>541</v>
      </c>
      <c r="E53" s="14"/>
      <c r="F53" s="14">
        <v>0</v>
      </c>
      <c r="G53" s="15"/>
      <c r="H53" s="15"/>
      <c r="I53" s="15"/>
      <c r="J53" s="15"/>
      <c r="K53" s="15"/>
      <c r="L53" s="15"/>
      <c r="M53" s="115"/>
      <c r="N53" s="117"/>
      <c r="O53" s="117"/>
      <c r="P53" s="117"/>
      <c r="Q53" s="117"/>
      <c r="R53" s="117"/>
      <c r="S53" s="117"/>
    </row>
    <row r="54" spans="2:19" x14ac:dyDescent="0.3">
      <c r="B54" s="6"/>
      <c r="C54" s="6" t="s">
        <v>111</v>
      </c>
      <c r="D54" s="18">
        <v>98</v>
      </c>
      <c r="E54" s="14"/>
      <c r="F54" s="14">
        <v>117</v>
      </c>
      <c r="G54" s="15"/>
      <c r="H54" s="15"/>
      <c r="I54" s="15" t="e">
        <f>#REF!-#REF!</f>
        <v>#REF!</v>
      </c>
      <c r="J54" s="15"/>
      <c r="K54" s="15"/>
      <c r="L54" s="15"/>
      <c r="M54" s="115"/>
      <c r="N54" s="117"/>
      <c r="O54" s="117"/>
      <c r="P54" s="117"/>
      <c r="Q54" s="117"/>
      <c r="R54" s="117"/>
      <c r="S54" s="117"/>
    </row>
    <row r="55" spans="2:19" ht="14.5" thickBot="1" x14ac:dyDescent="0.35">
      <c r="B55" s="6" t="s">
        <v>129</v>
      </c>
      <c r="C55" s="6"/>
      <c r="D55" s="20">
        <f>SUM(D49:D54)</f>
        <v>-142</v>
      </c>
      <c r="E55" s="14"/>
      <c r="F55" s="21">
        <f>SUM(F49:F54)</f>
        <v>-2126</v>
      </c>
      <c r="G55" s="15">
        <f t="shared" ref="G55" si="3">D55-F55</f>
        <v>1984</v>
      </c>
      <c r="H55" s="15"/>
      <c r="I55" s="15" t="e">
        <f>#REF!-#REF!</f>
        <v>#REF!</v>
      </c>
      <c r="J55" s="115"/>
      <c r="K55" s="115"/>
      <c r="L55" s="115"/>
      <c r="N55" s="16"/>
      <c r="O55" s="117"/>
      <c r="P55" s="117"/>
      <c r="Q55" s="117"/>
      <c r="R55" s="117"/>
      <c r="S55" s="117"/>
    </row>
    <row r="56" spans="2:19" ht="14.5" thickTop="1" x14ac:dyDescent="0.3">
      <c r="B56" s="6"/>
      <c r="C56" s="6"/>
      <c r="D56" s="6"/>
      <c r="E56" s="6"/>
      <c r="F56" s="6"/>
      <c r="M56" s="117"/>
      <c r="N56" s="117"/>
      <c r="O56" s="117"/>
      <c r="P56" s="117"/>
      <c r="Q56" s="117"/>
      <c r="R56" s="117"/>
      <c r="S56" s="117"/>
    </row>
    <row r="57" spans="2:19" x14ac:dyDescent="0.3">
      <c r="B57" s="6"/>
      <c r="C57" s="6"/>
      <c r="D57" s="22">
        <f>D30+D42+D55-D16</f>
        <v>0</v>
      </c>
      <c r="E57" s="22">
        <f>E30+E42+E55-E16</f>
        <v>0</v>
      </c>
      <c r="F57" s="22">
        <f>F30+F42+F55-F16</f>
        <v>0</v>
      </c>
      <c r="M57" s="117"/>
      <c r="N57" s="117"/>
      <c r="O57" s="117"/>
      <c r="P57" s="117"/>
      <c r="Q57" s="117"/>
      <c r="R57" s="117"/>
      <c r="S57" s="117"/>
    </row>
    <row r="58" spans="2:19" x14ac:dyDescent="0.3">
      <c r="B58" s="6"/>
      <c r="C58" s="6"/>
      <c r="D58" s="6"/>
      <c r="E58" s="6"/>
      <c r="F58" s="6"/>
      <c r="M58" s="117"/>
      <c r="N58" s="117"/>
      <c r="O58" s="117"/>
      <c r="P58" s="117"/>
      <c r="Q58" s="117"/>
      <c r="R58" s="117"/>
      <c r="S58" s="117"/>
    </row>
    <row r="59" spans="2:19" x14ac:dyDescent="0.3">
      <c r="B59" s="6"/>
      <c r="C59" s="6"/>
      <c r="D59" s="22">
        <f>D9-D23-D37-D49</f>
        <v>0</v>
      </c>
      <c r="E59" s="6"/>
      <c r="F59" s="22">
        <f>F9-F23-F37-F49</f>
        <v>0</v>
      </c>
      <c r="M59" s="117"/>
      <c r="N59" s="117"/>
      <c r="O59" s="117"/>
      <c r="P59" s="117"/>
      <c r="Q59" s="117"/>
      <c r="R59" s="117"/>
      <c r="S59" s="117"/>
    </row>
    <row r="60" spans="2:19" x14ac:dyDescent="0.3">
      <c r="B60" s="6"/>
      <c r="C60" s="6"/>
      <c r="D60" s="6"/>
      <c r="E60" s="6"/>
      <c r="F60" s="6"/>
    </row>
  </sheetData>
  <mergeCells count="7">
    <mergeCell ref="D19:F19"/>
    <mergeCell ref="D33:F33"/>
    <mergeCell ref="D45:F45"/>
    <mergeCell ref="D3:F3"/>
    <mergeCell ref="N3:P3"/>
    <mergeCell ref="D5:F5"/>
    <mergeCell ref="N5:P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20550-2AD8-4EA9-8C36-0118F01CEB89}">
  <sheetPr>
    <tabColor rgb="FFFFC000"/>
  </sheetPr>
  <dimension ref="A1:V47"/>
  <sheetViews>
    <sheetView showGridLines="0" topLeftCell="A24" zoomScale="80" zoomScaleNormal="80" workbookViewId="0">
      <selection activeCell="H26" sqref="H26"/>
    </sheetView>
  </sheetViews>
  <sheetFormatPr defaultColWidth="9.08984375" defaultRowHeight="14.5" x14ac:dyDescent="0.35"/>
  <cols>
    <col min="1" max="1" width="2.90625" style="163" customWidth="1"/>
    <col min="2" max="6" width="9.08984375" style="163"/>
    <col min="7" max="7" width="9.08984375" style="171"/>
    <col min="8" max="8" width="14" style="163" customWidth="1"/>
    <col min="9" max="9" width="1.36328125" style="163" customWidth="1"/>
    <col min="10" max="10" width="13.453125" style="163" customWidth="1"/>
    <col min="11" max="11" width="9.08984375" style="163"/>
    <col min="12" max="12" width="0" style="163" hidden="1" customWidth="1"/>
    <col min="13" max="13" width="9.08984375" style="163"/>
    <col min="14" max="14" width="1" style="163" customWidth="1"/>
    <col min="15" max="16" width="9.08984375" style="163"/>
    <col min="17" max="17" width="10.1796875" style="163" hidden="1" customWidth="1"/>
    <col min="18" max="18" width="2" style="163" hidden="1" customWidth="1"/>
    <col min="19" max="19" width="10.1796875" style="163" hidden="1" customWidth="1"/>
    <col min="20" max="22" width="0" style="163" hidden="1" customWidth="1"/>
    <col min="23" max="16384" width="9.08984375" style="163"/>
  </cols>
  <sheetData>
    <row r="1" spans="1:22" thickBot="1" x14ac:dyDescent="0.35">
      <c r="G1" s="163"/>
      <c r="H1" s="201" t="s">
        <v>98</v>
      </c>
      <c r="I1" s="202"/>
      <c r="J1" s="202"/>
      <c r="M1" s="203" t="s">
        <v>107</v>
      </c>
      <c r="N1" s="203"/>
      <c r="O1" s="203"/>
    </row>
    <row r="2" spans="1:22" thickBot="1" x14ac:dyDescent="0.35">
      <c r="A2" s="165" t="s">
        <v>108</v>
      </c>
      <c r="G2" s="163"/>
      <c r="H2" s="164">
        <v>2023</v>
      </c>
      <c r="I2" s="166"/>
      <c r="J2" s="164">
        <v>2022</v>
      </c>
      <c r="M2" s="164">
        <v>2023</v>
      </c>
      <c r="N2" s="166"/>
      <c r="O2" s="164">
        <v>2022</v>
      </c>
      <c r="Q2" s="204" t="s">
        <v>6</v>
      </c>
      <c r="R2" s="204"/>
      <c r="S2" s="204"/>
    </row>
    <row r="3" spans="1:22" ht="14" x14ac:dyDescent="0.3">
      <c r="G3" s="163"/>
      <c r="H3" s="166"/>
      <c r="I3" s="166"/>
      <c r="J3" s="166"/>
    </row>
    <row r="4" spans="1:22" ht="14" x14ac:dyDescent="0.3">
      <c r="A4" s="167" t="s">
        <v>118</v>
      </c>
      <c r="G4" s="163"/>
      <c r="H4" s="168">
        <v>5965</v>
      </c>
      <c r="I4" s="168"/>
      <c r="J4" s="168">
        <v>7778</v>
      </c>
      <c r="L4" s="168">
        <f>H4-J4</f>
        <v>-1813</v>
      </c>
      <c r="M4" s="168">
        <f>H4-H16-H28-H40</f>
        <v>0</v>
      </c>
      <c r="O4" s="168">
        <f>J4-J16-J28-J40</f>
        <v>0</v>
      </c>
      <c r="Q4" s="172">
        <f>'[1]IS Qtr'!C9</f>
        <v>18839</v>
      </c>
      <c r="R4" s="172"/>
      <c r="S4" s="172">
        <f>'[1]IS Qtr'!E9</f>
        <v>21192</v>
      </c>
      <c r="T4" s="173">
        <f>H4/10^3</f>
        <v>5.9649999999999999</v>
      </c>
      <c r="U4" s="173">
        <f>J4/10^3</f>
        <v>7.7779999999999996</v>
      </c>
      <c r="V4" s="173">
        <f>T4-U4</f>
        <v>-1.8129999999999997</v>
      </c>
    </row>
    <row r="5" spans="1:22" ht="14" x14ac:dyDescent="0.3">
      <c r="B5" s="167" t="s">
        <v>110</v>
      </c>
      <c r="G5" s="163"/>
      <c r="H5" s="168">
        <v>1065</v>
      </c>
      <c r="I5" s="168"/>
      <c r="J5" s="168">
        <v>839</v>
      </c>
      <c r="L5" s="174">
        <f>H5-J5</f>
        <v>226</v>
      </c>
      <c r="M5" s="168">
        <f>H5-H17-H29-H41</f>
        <v>0</v>
      </c>
      <c r="O5" s="168">
        <f>J5-J17-J29-J41</f>
        <v>0</v>
      </c>
      <c r="Q5" s="175">
        <f>H4/Q4</f>
        <v>0.31663039439460694</v>
      </c>
      <c r="S5" s="175">
        <f>J4/S4</f>
        <v>0.36702529256323141</v>
      </c>
    </row>
    <row r="6" spans="1:22" ht="14" x14ac:dyDescent="0.3">
      <c r="B6" s="167" t="s">
        <v>119</v>
      </c>
      <c r="G6" s="163"/>
      <c r="H6" s="168">
        <v>327</v>
      </c>
      <c r="I6" s="168"/>
      <c r="J6" s="168">
        <v>0</v>
      </c>
      <c r="L6" s="174">
        <f>H6-J6</f>
        <v>327</v>
      </c>
      <c r="M6" s="168">
        <f>H6-H18-H30-H42</f>
        <v>0</v>
      </c>
      <c r="O6" s="168">
        <f>J6-J18-J30-J42</f>
        <v>0</v>
      </c>
    </row>
    <row r="7" spans="1:22" ht="14" x14ac:dyDescent="0.3">
      <c r="B7" s="167" t="s">
        <v>111</v>
      </c>
      <c r="G7" s="163"/>
      <c r="H7" s="168">
        <v>63</v>
      </c>
      <c r="I7" s="168"/>
      <c r="J7" s="168">
        <v>52</v>
      </c>
      <c r="L7" s="174">
        <f>H7-J7</f>
        <v>11</v>
      </c>
      <c r="M7" s="168">
        <f>H7-H19-H31-H43</f>
        <v>0</v>
      </c>
      <c r="O7" s="168">
        <f>J7-J19-J31-J43</f>
        <v>0</v>
      </c>
    </row>
    <row r="8" spans="1:22" thickBot="1" x14ac:dyDescent="0.35">
      <c r="A8" s="167" t="s">
        <v>120</v>
      </c>
      <c r="G8" s="163"/>
      <c r="H8" s="169">
        <f>SUM(H4:H7)</f>
        <v>7420</v>
      </c>
      <c r="J8" s="169">
        <f>SUM(J4:J7)</f>
        <v>8669</v>
      </c>
      <c r="L8" s="168">
        <f>H8-J8</f>
        <v>-1249</v>
      </c>
      <c r="M8" s="168">
        <f>H8-H20-H32-H44</f>
        <v>0</v>
      </c>
      <c r="O8" s="168">
        <f>J8-J20-J32-J44</f>
        <v>0</v>
      </c>
      <c r="T8" s="173">
        <v>7.4</v>
      </c>
      <c r="U8" s="173">
        <v>8.6999999999999993</v>
      </c>
      <c r="V8" s="173">
        <f>T8-U8</f>
        <v>-1.2999999999999989</v>
      </c>
    </row>
    <row r="9" spans="1:22" thickTop="1" x14ac:dyDescent="0.3">
      <c r="A9" s="167"/>
      <c r="G9" s="163"/>
      <c r="H9" s="176"/>
      <c r="J9" s="176"/>
      <c r="L9" s="168"/>
      <c r="M9" s="168"/>
      <c r="O9" s="168"/>
      <c r="T9" s="173"/>
      <c r="U9" s="173"/>
      <c r="V9" s="173"/>
    </row>
    <row r="10" spans="1:22" ht="14" x14ac:dyDescent="0.3">
      <c r="A10" s="167" t="s">
        <v>121</v>
      </c>
      <c r="G10" s="163"/>
      <c r="H10" s="177">
        <v>0.32</v>
      </c>
      <c r="J10" s="177">
        <v>0.37</v>
      </c>
    </row>
    <row r="11" spans="1:22" ht="14" x14ac:dyDescent="0.3">
      <c r="A11" s="167" t="s">
        <v>122</v>
      </c>
      <c r="G11" s="163"/>
      <c r="H11" s="177">
        <v>0.39</v>
      </c>
      <c r="J11" s="177">
        <v>0.41</v>
      </c>
    </row>
    <row r="13" spans="1:22" ht="15" thickBot="1" x14ac:dyDescent="0.4">
      <c r="H13" s="201" t="s">
        <v>98</v>
      </c>
      <c r="I13" s="202"/>
      <c r="J13" s="202"/>
    </row>
    <row r="14" spans="1:22" thickBot="1" x14ac:dyDescent="0.35">
      <c r="A14" s="10" t="s">
        <v>112</v>
      </c>
      <c r="G14" s="163"/>
      <c r="H14" s="164">
        <v>2023</v>
      </c>
      <c r="I14" s="166"/>
      <c r="J14" s="164">
        <v>2022</v>
      </c>
    </row>
    <row r="15" spans="1:22" ht="14" x14ac:dyDescent="0.3">
      <c r="G15" s="163"/>
      <c r="H15" s="166"/>
      <c r="I15" s="166"/>
      <c r="J15" s="166"/>
    </row>
    <row r="16" spans="1:22" ht="14" x14ac:dyDescent="0.3">
      <c r="A16" s="167" t="s">
        <v>123</v>
      </c>
      <c r="G16" s="163"/>
      <c r="H16" s="205">
        <f>4288-129</f>
        <v>4159</v>
      </c>
      <c r="J16" s="168">
        <v>6554</v>
      </c>
      <c r="L16" s="168">
        <f>H16-J16</f>
        <v>-2395</v>
      </c>
      <c r="Q16" s="172">
        <f>'[1]FN# 12 Segment Reporting'!E7</f>
        <v>12746</v>
      </c>
      <c r="R16" s="172"/>
      <c r="S16" s="172">
        <f>'[1]FN# 12 Segment Reporting'!G7</f>
        <v>15911</v>
      </c>
      <c r="T16" s="173">
        <f>H16/10^3</f>
        <v>4.1589999999999998</v>
      </c>
      <c r="U16" s="173">
        <f>J16/10^3</f>
        <v>6.5540000000000003</v>
      </c>
      <c r="V16" s="173">
        <f>L16/10^3</f>
        <v>-2.395</v>
      </c>
    </row>
    <row r="17" spans="1:22" ht="14" x14ac:dyDescent="0.3">
      <c r="B17" s="167" t="s">
        <v>110</v>
      </c>
      <c r="G17" s="163"/>
      <c r="H17" s="168">
        <v>200</v>
      </c>
      <c r="J17" s="168">
        <v>190</v>
      </c>
      <c r="L17" s="174">
        <f>H17-J17</f>
        <v>10</v>
      </c>
      <c r="Q17" s="175">
        <f>H16/Q16</f>
        <v>0.32629844657147339</v>
      </c>
      <c r="S17" s="175">
        <f>J16/S16</f>
        <v>0.4119162843315945</v>
      </c>
    </row>
    <row r="18" spans="1:22" ht="14" x14ac:dyDescent="0.3">
      <c r="B18" s="167" t="s">
        <v>119</v>
      </c>
      <c r="G18" s="163"/>
      <c r="H18" s="168">
        <f>117-89</f>
        <v>28</v>
      </c>
      <c r="J18" s="168">
        <v>0</v>
      </c>
      <c r="L18" s="174">
        <f>H18-J18</f>
        <v>28</v>
      </c>
    </row>
    <row r="19" spans="1:22" ht="14" x14ac:dyDescent="0.3">
      <c r="B19" s="167" t="s">
        <v>111</v>
      </c>
      <c r="G19" s="163"/>
      <c r="H19" s="168">
        <v>51</v>
      </c>
      <c r="J19" s="168">
        <v>44</v>
      </c>
      <c r="L19" s="174">
        <f>H19-J19</f>
        <v>7</v>
      </c>
    </row>
    <row r="20" spans="1:22" thickBot="1" x14ac:dyDescent="0.35">
      <c r="A20" s="167" t="s">
        <v>120</v>
      </c>
      <c r="G20" s="163"/>
      <c r="H20" s="169">
        <f>SUM(H16:H19)</f>
        <v>4438</v>
      </c>
      <c r="J20" s="169">
        <f>SUM(J16:J19)</f>
        <v>6788</v>
      </c>
      <c r="L20" s="168">
        <f>H20-J20</f>
        <v>-2350</v>
      </c>
      <c r="T20" s="173">
        <v>4.7</v>
      </c>
      <c r="U20" s="173">
        <v>6.9</v>
      </c>
      <c r="V20" s="173">
        <f>T20-U20</f>
        <v>-2.2000000000000002</v>
      </c>
    </row>
    <row r="21" spans="1:22" thickTop="1" x14ac:dyDescent="0.3">
      <c r="A21" s="167"/>
      <c r="G21" s="163"/>
      <c r="H21" s="176"/>
      <c r="J21" s="176"/>
      <c r="L21" s="168"/>
      <c r="M21" s="168"/>
      <c r="O21" s="168"/>
      <c r="T21" s="173"/>
      <c r="U21" s="173"/>
      <c r="V21" s="173"/>
    </row>
    <row r="22" spans="1:22" ht="14" x14ac:dyDescent="0.3">
      <c r="A22" s="167" t="s">
        <v>121</v>
      </c>
      <c r="G22" s="163"/>
      <c r="H22" s="177">
        <v>0.33</v>
      </c>
      <c r="J22" s="177">
        <v>0.41</v>
      </c>
    </row>
    <row r="23" spans="1:22" ht="14" x14ac:dyDescent="0.3">
      <c r="A23" s="167" t="s">
        <v>122</v>
      </c>
      <c r="G23" s="163"/>
      <c r="H23" s="206">
        <v>0.35</v>
      </c>
      <c r="J23" s="177">
        <v>0.43</v>
      </c>
      <c r="L23" s="170"/>
      <c r="N23" s="170"/>
    </row>
    <row r="25" spans="1:22" thickBot="1" x14ac:dyDescent="0.35">
      <c r="G25" s="163"/>
      <c r="H25" s="201" t="s">
        <v>98</v>
      </c>
      <c r="I25" s="202"/>
      <c r="J25" s="202"/>
    </row>
    <row r="26" spans="1:22" thickBot="1" x14ac:dyDescent="0.35">
      <c r="A26" s="10" t="s">
        <v>114</v>
      </c>
      <c r="B26" s="10"/>
      <c r="G26" s="163"/>
      <c r="H26" s="164">
        <v>2023</v>
      </c>
      <c r="I26" s="166"/>
      <c r="J26" s="164">
        <v>2022</v>
      </c>
    </row>
    <row r="27" spans="1:22" ht="14" x14ac:dyDescent="0.3">
      <c r="G27" s="163"/>
      <c r="H27" s="166"/>
      <c r="I27" s="166"/>
      <c r="J27" s="166"/>
    </row>
    <row r="28" spans="1:22" ht="14" x14ac:dyDescent="0.3">
      <c r="A28" s="167" t="s">
        <v>124</v>
      </c>
      <c r="G28" s="163"/>
      <c r="H28" s="168">
        <v>203</v>
      </c>
      <c r="J28" s="168">
        <v>-230</v>
      </c>
      <c r="L28" s="168">
        <f>H28-J28</f>
        <v>433</v>
      </c>
      <c r="Q28" s="172">
        <f>'[1]FN# 12 Segment Reporting'!E8</f>
        <v>1865</v>
      </c>
      <c r="R28" s="172"/>
      <c r="S28" s="172">
        <f>'[1]FN# 12 Segment Reporting'!G8</f>
        <v>1669</v>
      </c>
      <c r="T28" s="173">
        <f>H28/10^3</f>
        <v>0.20300000000000001</v>
      </c>
      <c r="U28" s="173">
        <f>J28/10^3</f>
        <v>-0.23</v>
      </c>
      <c r="V28" s="173">
        <f>L28/10^3</f>
        <v>0.433</v>
      </c>
    </row>
    <row r="29" spans="1:22" ht="14" x14ac:dyDescent="0.3">
      <c r="B29" s="167" t="s">
        <v>110</v>
      </c>
      <c r="G29" s="163"/>
      <c r="H29" s="168">
        <v>162</v>
      </c>
      <c r="J29" s="168">
        <v>41</v>
      </c>
      <c r="L29" s="174">
        <f>H29-J29</f>
        <v>121</v>
      </c>
      <c r="Q29" s="175">
        <f>H28/Q28</f>
        <v>0.10884718498659518</v>
      </c>
      <c r="S29" s="175">
        <f>J28/S28</f>
        <v>-0.13780707010185739</v>
      </c>
    </row>
    <row r="30" spans="1:22" ht="14" x14ac:dyDescent="0.3">
      <c r="B30" s="167" t="s">
        <v>119</v>
      </c>
      <c r="G30" s="163"/>
      <c r="H30" s="168">
        <v>0</v>
      </c>
      <c r="J30" s="168">
        <v>0</v>
      </c>
      <c r="L30" s="174">
        <f>H30-J30</f>
        <v>0</v>
      </c>
    </row>
    <row r="31" spans="1:22" ht="14" x14ac:dyDescent="0.3">
      <c r="B31" s="167" t="s">
        <v>111</v>
      </c>
      <c r="G31" s="163"/>
      <c r="H31" s="168">
        <v>0</v>
      </c>
      <c r="J31" s="168">
        <v>0</v>
      </c>
      <c r="L31" s="174">
        <f>H31-J31</f>
        <v>0</v>
      </c>
    </row>
    <row r="32" spans="1:22" thickBot="1" x14ac:dyDescent="0.35">
      <c r="A32" s="167" t="s">
        <v>120</v>
      </c>
      <c r="G32" s="163"/>
      <c r="H32" s="169">
        <f>SUM(H28:H31)</f>
        <v>365</v>
      </c>
      <c r="J32" s="169">
        <f>SUM(J28:J31)</f>
        <v>-189</v>
      </c>
      <c r="L32" s="168">
        <f>H32-J32</f>
        <v>554</v>
      </c>
      <c r="T32" s="173">
        <f>H32/10^3</f>
        <v>0.36499999999999999</v>
      </c>
      <c r="U32" s="173">
        <f>J32/10^3</f>
        <v>-0.189</v>
      </c>
      <c r="V32" s="173">
        <f>L32/10^3</f>
        <v>0.55400000000000005</v>
      </c>
    </row>
    <row r="33" spans="1:22" thickTop="1" x14ac:dyDescent="0.3">
      <c r="A33" s="167"/>
      <c r="G33" s="163"/>
      <c r="H33" s="176"/>
      <c r="J33" s="176"/>
      <c r="L33" s="168"/>
      <c r="T33" s="173"/>
      <c r="U33" s="173"/>
      <c r="V33" s="173"/>
    </row>
    <row r="34" spans="1:22" ht="14" x14ac:dyDescent="0.3">
      <c r="A34" s="167" t="s">
        <v>121</v>
      </c>
      <c r="G34" s="163"/>
      <c r="H34" s="177">
        <v>0.11</v>
      </c>
      <c r="J34" s="177">
        <v>-0.14000000000000001</v>
      </c>
    </row>
    <row r="35" spans="1:22" ht="14" x14ac:dyDescent="0.3">
      <c r="A35" s="167" t="s">
        <v>122</v>
      </c>
      <c r="G35" s="163"/>
      <c r="H35" s="177">
        <v>0.2</v>
      </c>
      <c r="J35" s="177">
        <v>-0.11</v>
      </c>
    </row>
    <row r="37" spans="1:22" thickBot="1" x14ac:dyDescent="0.35">
      <c r="G37" s="163"/>
      <c r="H37" s="201" t="s">
        <v>98</v>
      </c>
      <c r="I37" s="202"/>
      <c r="J37" s="202"/>
    </row>
    <row r="38" spans="1:22" thickBot="1" x14ac:dyDescent="0.35">
      <c r="A38" s="10" t="s">
        <v>116</v>
      </c>
      <c r="B38" s="10"/>
      <c r="G38" s="163"/>
      <c r="H38" s="164">
        <v>2023</v>
      </c>
      <c r="I38" s="166"/>
      <c r="J38" s="164">
        <v>2022</v>
      </c>
    </row>
    <row r="39" spans="1:22" ht="14" x14ac:dyDescent="0.3">
      <c r="G39" s="163"/>
      <c r="H39" s="166"/>
      <c r="I39" s="166"/>
      <c r="J39" s="166"/>
    </row>
    <row r="40" spans="1:22" ht="14" x14ac:dyDescent="0.3">
      <c r="A40" s="167" t="s">
        <v>125</v>
      </c>
      <c r="G40" s="163"/>
      <c r="H40" s="205">
        <f>1587+16</f>
        <v>1603</v>
      </c>
      <c r="I40" s="168"/>
      <c r="J40" s="168">
        <v>1454</v>
      </c>
      <c r="L40" s="168">
        <f>H40-J40</f>
        <v>149</v>
      </c>
      <c r="Q40" s="172">
        <f>'[1]FN# 12 Segment Reporting'!E9</f>
        <v>4228</v>
      </c>
      <c r="R40" s="172"/>
      <c r="S40" s="172">
        <f>'[1]FN# 12 Segment Reporting'!G9</f>
        <v>3612</v>
      </c>
      <c r="T40" s="173">
        <f>H40/10^3</f>
        <v>1.603</v>
      </c>
      <c r="U40" s="173">
        <f>J40/10^3</f>
        <v>1.454</v>
      </c>
      <c r="V40" s="173">
        <f>L40/10^3</f>
        <v>0.14899999999999999</v>
      </c>
    </row>
    <row r="41" spans="1:22" ht="14" x14ac:dyDescent="0.3">
      <c r="B41" s="167" t="s">
        <v>110</v>
      </c>
      <c r="G41" s="163"/>
      <c r="H41" s="168">
        <v>703</v>
      </c>
      <c r="I41" s="168"/>
      <c r="J41" s="168">
        <v>608</v>
      </c>
      <c r="L41" s="174">
        <f>H41-J41</f>
        <v>95</v>
      </c>
      <c r="Q41" s="175">
        <f>H40/Q40</f>
        <v>0.37913907284768211</v>
      </c>
      <c r="S41" s="175">
        <f>J40/S40</f>
        <v>0.40254706533776302</v>
      </c>
    </row>
    <row r="42" spans="1:22" ht="14" x14ac:dyDescent="0.3">
      <c r="B42" s="167" t="s">
        <v>119</v>
      </c>
      <c r="G42" s="163"/>
      <c r="H42" s="168">
        <f>210+89</f>
        <v>299</v>
      </c>
      <c r="I42" s="168"/>
      <c r="J42" s="168">
        <v>0</v>
      </c>
      <c r="L42" s="174">
        <f>H42-J42</f>
        <v>299</v>
      </c>
    </row>
    <row r="43" spans="1:22" ht="14" x14ac:dyDescent="0.3">
      <c r="B43" s="167" t="s">
        <v>111</v>
      </c>
      <c r="G43" s="163"/>
      <c r="H43" s="168">
        <v>12</v>
      </c>
      <c r="I43" s="168"/>
      <c r="J43" s="168">
        <v>8</v>
      </c>
      <c r="L43" s="174">
        <f>H43-J43</f>
        <v>4</v>
      </c>
    </row>
    <row r="44" spans="1:22" thickBot="1" x14ac:dyDescent="0.35">
      <c r="A44" s="167" t="s">
        <v>120</v>
      </c>
      <c r="G44" s="163"/>
      <c r="H44" s="169">
        <f>SUM(H40:H43)</f>
        <v>2617</v>
      </c>
      <c r="J44" s="169">
        <f>SUM(J40:J43)</f>
        <v>2070</v>
      </c>
      <c r="L44" s="168">
        <f>H44-J44</f>
        <v>547</v>
      </c>
      <c r="T44" s="173">
        <f>H44/10^3</f>
        <v>2.617</v>
      </c>
      <c r="U44" s="173">
        <f>J44/10^3</f>
        <v>2.0699999999999998</v>
      </c>
      <c r="V44" s="173">
        <f>L44/10^3</f>
        <v>0.54700000000000004</v>
      </c>
    </row>
    <row r="45" spans="1:22" thickTop="1" x14ac:dyDescent="0.3">
      <c r="A45" s="167"/>
      <c r="G45" s="163"/>
      <c r="H45" s="176"/>
      <c r="J45" s="176"/>
      <c r="L45" s="168"/>
      <c r="T45" s="173"/>
      <c r="U45" s="173"/>
      <c r="V45" s="173"/>
    </row>
    <row r="46" spans="1:22" ht="14" x14ac:dyDescent="0.3">
      <c r="A46" s="167" t="s">
        <v>121</v>
      </c>
      <c r="G46" s="163"/>
      <c r="H46" s="206">
        <v>0.38</v>
      </c>
      <c r="J46" s="177">
        <v>0.4</v>
      </c>
    </row>
    <row r="47" spans="1:22" ht="14" x14ac:dyDescent="0.3">
      <c r="A47" s="167" t="s">
        <v>122</v>
      </c>
      <c r="G47" s="163"/>
      <c r="H47" s="206">
        <v>0.62</v>
      </c>
      <c r="J47" s="177">
        <v>0.56999999999999995</v>
      </c>
    </row>
  </sheetData>
  <mergeCells count="6">
    <mergeCell ref="H37:J37"/>
    <mergeCell ref="H1:J1"/>
    <mergeCell ref="M1:O1"/>
    <mergeCell ref="Q2:S2"/>
    <mergeCell ref="H13:J13"/>
    <mergeCell ref="H25:J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IS</vt:lpstr>
      <vt:lpstr>BS</vt:lpstr>
      <vt:lpstr>Cashflow</vt:lpstr>
      <vt:lpstr>Revenue by Segment</vt:lpstr>
      <vt:lpstr>Adjusted EBITDA</vt:lpstr>
      <vt:lpstr>Disclosure AGM%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., Manisha</dc:creator>
  <cp:keywords/>
  <dc:description/>
  <cp:lastModifiedBy>Manisha .</cp:lastModifiedBy>
  <cp:revision/>
  <dcterms:created xsi:type="dcterms:W3CDTF">2022-07-20T15:53:09Z</dcterms:created>
  <dcterms:modified xsi:type="dcterms:W3CDTF">2023-05-10T04:11:26Z</dcterms:modified>
  <cp:category/>
  <cp:contentStatus/>
</cp:coreProperties>
</file>